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LZ8" i="5"/>
  <c r="LQ8" i="5"/>
  <c r="LS12" i="5" s="1"/>
  <c r="LP8" i="5"/>
  <c r="LG8" i="5"/>
  <c r="LF8" i="5"/>
  <c r="KW8" i="5"/>
  <c r="LA12" i="5" s="1"/>
  <c r="KV8" i="5"/>
  <c r="KU8" i="5"/>
  <c r="KL8" i="5"/>
  <c r="KP12" i="5" s="1"/>
  <c r="KK8" i="5"/>
  <c r="KB8" i="5"/>
  <c r="KA8" i="5"/>
  <c r="JR8" i="5"/>
  <c r="JU12" i="5" s="1"/>
  <c r="JQ8" i="5"/>
  <c r="JH8" i="5"/>
  <c r="JH12" i="5" s="1"/>
  <c r="JG8" i="5"/>
  <c r="IX8" i="5"/>
  <c r="IY12" i="5" s="1"/>
  <c r="IW8" i="5"/>
  <c r="IV8" i="5"/>
  <c r="IM8" i="5"/>
  <c r="IL8" i="5"/>
  <c r="IC8" i="5"/>
  <c r="IE12" i="5" s="1"/>
  <c r="IB8" i="5"/>
  <c r="HS8" i="5"/>
  <c r="HR8" i="5"/>
  <c r="HI8" i="5"/>
  <c r="HJ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J8" i="5" l="1"/>
  <c r="FL12" i="5" s="1"/>
  <c r="GG18" i="5"/>
  <c r="GF18" i="5"/>
  <c r="GE18" i="5"/>
  <c r="GH18" i="5"/>
  <c r="GD18" i="5"/>
  <c r="GE12" i="5"/>
  <c r="GH12" i="5"/>
  <c r="GD12" i="5"/>
  <c r="GG12" i="5"/>
  <c r="GF12" i="5"/>
  <c r="MD16" i="5"/>
  <c r="KO16" i="5"/>
  <c r="JA16" i="5"/>
  <c r="HL16" i="5"/>
  <c r="FW16" i="5"/>
  <c r="EH16" i="5"/>
  <c r="CS16" i="5"/>
  <c r="BB16" i="5"/>
  <c r="LT16" i="5"/>
  <c r="KE16" i="5"/>
  <c r="IP16" i="5"/>
  <c r="HB16" i="5"/>
  <c r="FM16" i="5"/>
  <c r="DX16" i="5"/>
  <c r="LJ16" i="5"/>
  <c r="JU16" i="5"/>
  <c r="IF16" i="5"/>
  <c r="GQ16" i="5"/>
  <c r="MN16" i="5"/>
  <c r="KZ16" i="5"/>
  <c r="JK16" i="5"/>
  <c r="HV16" i="5"/>
  <c r="GG16" i="5"/>
  <c r="ER16" i="5"/>
  <c r="DD16" i="5"/>
  <c r="BM16" i="5"/>
  <c r="DN16" i="5"/>
  <c r="LT10" i="5"/>
  <c r="KE10" i="5"/>
  <c r="IP10" i="5"/>
  <c r="HB10" i="5"/>
  <c r="FM10" i="5"/>
  <c r="DX10" i="5"/>
  <c r="CI10" i="5"/>
  <c r="BX16" i="5"/>
  <c r="LJ10" i="5"/>
  <c r="JU10" i="5"/>
  <c r="IF10" i="5"/>
  <c r="GQ10" i="5"/>
  <c r="FC10" i="5"/>
  <c r="DN10" i="5"/>
  <c r="BX10" i="5"/>
  <c r="CI16" i="5"/>
  <c r="MN10" i="5"/>
  <c r="KZ10" i="5"/>
  <c r="JK10" i="5"/>
  <c r="HV10" i="5"/>
  <c r="GG10" i="5"/>
  <c r="ER10" i="5"/>
  <c r="DD10" i="5"/>
  <c r="BM10" i="5"/>
  <c r="FC16" i="5"/>
  <c r="MD10" i="5"/>
  <c r="KO10" i="5"/>
  <c r="JA10" i="5"/>
  <c r="HL10" i="5"/>
  <c r="FW10" i="5"/>
  <c r="EH10" i="5"/>
  <c r="CS10" i="5"/>
  <c r="BB10" i="5"/>
  <c r="L11" i="4"/>
  <c r="GZ18" i="5"/>
  <c r="HB12" i="5"/>
  <c r="HC18" i="5"/>
  <c r="GY18" i="5"/>
  <c r="HB18" i="5"/>
  <c r="HA18" i="5"/>
  <c r="HV18" i="5"/>
  <c r="HT12" i="5"/>
  <c r="HU18" i="5"/>
  <c r="HT18" i="5"/>
  <c r="HW18" i="5"/>
  <c r="HS18" i="5"/>
  <c r="IN18" i="5"/>
  <c r="IP12" i="5"/>
  <c r="IQ18" i="5"/>
  <c r="IM18" i="5"/>
  <c r="IP18" i="5"/>
  <c r="IO18" i="5"/>
  <c r="IQ12" i="5"/>
  <c r="IM12" i="5"/>
  <c r="LI18" i="5"/>
  <c r="LK12" i="5"/>
  <c r="LG12" i="5"/>
  <c r="LH18" i="5"/>
  <c r="LK18" i="5"/>
  <c r="LG18" i="5"/>
  <c r="LJ18" i="5"/>
  <c r="LH12" i="5"/>
  <c r="ME18" i="5"/>
  <c r="MA18" i="5"/>
  <c r="MC12" i="5"/>
  <c r="MD18" i="5"/>
  <c r="MC18" i="5"/>
  <c r="MB18" i="5"/>
  <c r="MD12" i="5"/>
  <c r="B10" i="5"/>
  <c r="F10" i="5"/>
  <c r="FJ12" i="5"/>
  <c r="FN12" i="5"/>
  <c r="GY12" i="5"/>
  <c r="HI12" i="5"/>
  <c r="HS12" i="5"/>
  <c r="ID12" i="5"/>
  <c r="IO12" i="5"/>
  <c r="KM12" i="5"/>
  <c r="MK12" i="5"/>
  <c r="EZ8" i="5"/>
  <c r="FT8" i="5"/>
  <c r="GN8" i="5"/>
  <c r="JK18" i="5"/>
  <c r="JI12" i="5"/>
  <c r="JJ18" i="5"/>
  <c r="JI18" i="5"/>
  <c r="JL18" i="5"/>
  <c r="JH18" i="5"/>
  <c r="JJ12" i="5"/>
  <c r="KC18" i="5"/>
  <c r="KE12" i="5"/>
  <c r="KF18" i="5"/>
  <c r="KB18" i="5"/>
  <c r="KE18" i="5"/>
  <c r="KD18" i="5"/>
  <c r="KF12" i="5"/>
  <c r="KB12" i="5"/>
  <c r="C10" i="5"/>
  <c r="FK12" i="5"/>
  <c r="GZ12" i="5"/>
  <c r="HU12" i="5"/>
  <c r="IX12" i="5"/>
  <c r="JK12" i="5"/>
  <c r="KC12" i="5"/>
  <c r="LI12" i="5"/>
  <c r="MA12" i="5"/>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L18" i="5"/>
  <c r="MO18" i="5"/>
  <c r="MK18" i="5"/>
  <c r="MM12" i="5"/>
  <c r="D10" i="5"/>
  <c r="HA12" i="5"/>
  <c r="HL12" i="5"/>
  <c r="HV12" i="5"/>
  <c r="IF12" i="5"/>
  <c r="JL12" i="5"/>
  <c r="KD12" i="5"/>
  <c r="KW12" i="5"/>
  <c r="LJ12" i="5"/>
  <c r="MB12" i="5"/>
  <c r="MO12" i="5"/>
  <c r="FK18" i="5"/>
  <c r="FN18" i="5"/>
  <c r="FJ18" i="5"/>
  <c r="FM18" i="5"/>
  <c r="FL18" i="5"/>
  <c r="JB18" i="5"/>
  <c r="IX18" i="5"/>
  <c r="IZ12" i="5"/>
  <c r="JA18" i="5"/>
  <c r="IZ18" i="5"/>
  <c r="IY18" i="5"/>
  <c r="JA12" i="5"/>
  <c r="JT18" i="5"/>
  <c r="JV12" i="5"/>
  <c r="JR12" i="5"/>
  <c r="JS18" i="5"/>
  <c r="JV18" i="5"/>
  <c r="JR18" i="5"/>
  <c r="JU18" i="5"/>
  <c r="JS12" i="5"/>
  <c r="KP18" i="5"/>
  <c r="KL18" i="5"/>
  <c r="KN12" i="5"/>
  <c r="KO18" i="5"/>
  <c r="KN18" i="5"/>
  <c r="KM18" i="5"/>
  <c r="KO12" i="5"/>
  <c r="FM12" i="5"/>
  <c r="HC12" i="5"/>
  <c r="HM12" i="5"/>
  <c r="HW12" i="5"/>
  <c r="IN12" i="5"/>
  <c r="JB12" i="5"/>
  <c r="JT12" i="5"/>
  <c r="KL12" i="5"/>
  <c r="KZ12" i="5"/>
  <c r="LR12" i="5"/>
  <c r="ME12" i="5"/>
  <c r="LH16" i="5" l="1"/>
  <c r="JS16" i="5"/>
  <c r="ID16" i="5"/>
  <c r="GO16" i="5"/>
  <c r="FA16" i="5"/>
  <c r="DL16" i="5"/>
  <c r="BV16" i="5"/>
  <c r="ML16" i="5"/>
  <c r="KX16" i="5"/>
  <c r="JI16" i="5"/>
  <c r="HT16" i="5"/>
  <c r="GE16" i="5"/>
  <c r="EP16" i="5"/>
  <c r="MB16" i="5"/>
  <c r="KM16" i="5"/>
  <c r="IY16" i="5"/>
  <c r="HJ16" i="5"/>
  <c r="LR16" i="5"/>
  <c r="KC16" i="5"/>
  <c r="IN16" i="5"/>
  <c r="GZ16" i="5"/>
  <c r="FK16" i="5"/>
  <c r="DV16" i="5"/>
  <c r="CG16" i="5"/>
  <c r="BK16" i="5"/>
  <c r="ML10" i="5"/>
  <c r="KX10" i="5"/>
  <c r="JI10" i="5"/>
  <c r="HT10" i="5"/>
  <c r="GE10" i="5"/>
  <c r="EP10" i="5"/>
  <c r="DB10" i="5"/>
  <c r="BK10" i="5"/>
  <c r="FU16" i="5"/>
  <c r="CQ16" i="5"/>
  <c r="MB10" i="5"/>
  <c r="KM10" i="5"/>
  <c r="IY10" i="5"/>
  <c r="HJ10" i="5"/>
  <c r="FU10" i="5"/>
  <c r="EF10" i="5"/>
  <c r="CQ10" i="5"/>
  <c r="AZ10" i="5"/>
  <c r="EF16" i="5"/>
  <c r="DB16" i="5"/>
  <c r="LR10" i="5"/>
  <c r="KC10" i="5"/>
  <c r="IN10" i="5"/>
  <c r="GZ10" i="5"/>
  <c r="FK10" i="5"/>
  <c r="DV10" i="5"/>
  <c r="CG10" i="5"/>
  <c r="AZ16" i="5"/>
  <c r="LH10" i="5"/>
  <c r="JS10" i="5"/>
  <c r="ID10" i="5"/>
  <c r="GO10" i="5"/>
  <c r="FA10" i="5"/>
  <c r="DL10" i="5"/>
  <c r="BV10" i="5"/>
  <c r="H11" i="4"/>
  <c r="GP18" i="5"/>
  <c r="GO18" i="5"/>
  <c r="GR18" i="5"/>
  <c r="GN18" i="5"/>
  <c r="GQ18" i="5"/>
  <c r="GR12" i="5"/>
  <c r="GN12" i="5"/>
  <c r="GQ12" i="5"/>
  <c r="GP12" i="5"/>
  <c r="GO12" i="5"/>
  <c r="LU16" i="5"/>
  <c r="KF16" i="5"/>
  <c r="IQ16" i="5"/>
  <c r="HC16" i="5"/>
  <c r="FN16" i="5"/>
  <c r="DY16" i="5"/>
  <c r="CJ16" i="5"/>
  <c r="LK16" i="5"/>
  <c r="JV16" i="5"/>
  <c r="IG16" i="5"/>
  <c r="GR16" i="5"/>
  <c r="FD16" i="5"/>
  <c r="DO16" i="5"/>
  <c r="MO16" i="5"/>
  <c r="LA16" i="5"/>
  <c r="JL16" i="5"/>
  <c r="HW16" i="5"/>
  <c r="ME16" i="5"/>
  <c r="KP16" i="5"/>
  <c r="JB16" i="5"/>
  <c r="HM16" i="5"/>
  <c r="FX16" i="5"/>
  <c r="EI16" i="5"/>
  <c r="CT16" i="5"/>
  <c r="BC16" i="5"/>
  <c r="ES16" i="5"/>
  <c r="BY16" i="5"/>
  <c r="LK10" i="5"/>
  <c r="JV10" i="5"/>
  <c r="IG10" i="5"/>
  <c r="GR10" i="5"/>
  <c r="FD10" i="5"/>
  <c r="DO10" i="5"/>
  <c r="BY10" i="5"/>
  <c r="N11" i="4"/>
  <c r="DE16" i="5"/>
  <c r="MO10" i="5"/>
  <c r="LA10" i="5"/>
  <c r="JL10" i="5"/>
  <c r="HW10" i="5"/>
  <c r="GH10" i="5"/>
  <c r="ES10" i="5"/>
  <c r="DE10" i="5"/>
  <c r="BN10" i="5"/>
  <c r="ME10" i="5"/>
  <c r="KP10" i="5"/>
  <c r="JB10" i="5"/>
  <c r="HM10" i="5"/>
  <c r="FX10" i="5"/>
  <c r="EI10" i="5"/>
  <c r="CT10" i="5"/>
  <c r="BC10" i="5"/>
  <c r="GH16" i="5"/>
  <c r="BN16" i="5"/>
  <c r="LU10" i="5"/>
  <c r="KF10" i="5"/>
  <c r="IQ10" i="5"/>
  <c r="HC10" i="5"/>
  <c r="FN10" i="5"/>
  <c r="DY10" i="5"/>
  <c r="CJ10" i="5"/>
  <c r="MM16" i="5"/>
  <c r="KY16" i="5"/>
  <c r="JJ16" i="5"/>
  <c r="HU16" i="5"/>
  <c r="GF16" i="5"/>
  <c r="EQ16" i="5"/>
  <c r="DC16" i="5"/>
  <c r="BL16" i="5"/>
  <c r="MC16" i="5"/>
  <c r="KN16" i="5"/>
  <c r="IZ16" i="5"/>
  <c r="HK16" i="5"/>
  <c r="FV16" i="5"/>
  <c r="EG16" i="5"/>
  <c r="LS16" i="5"/>
  <c r="KD16" i="5"/>
  <c r="IO16" i="5"/>
  <c r="HA16" i="5"/>
  <c r="LI16" i="5"/>
  <c r="JT16" i="5"/>
  <c r="IE16" i="5"/>
  <c r="GP16" i="5"/>
  <c r="FB16" i="5"/>
  <c r="DM16" i="5"/>
  <c r="BW16" i="5"/>
  <c r="CR16" i="5"/>
  <c r="MC10" i="5"/>
  <c r="KN10" i="5"/>
  <c r="IZ10" i="5"/>
  <c r="HK10" i="5"/>
  <c r="FV10" i="5"/>
  <c r="EG10" i="5"/>
  <c r="CR10" i="5"/>
  <c r="BA10" i="5"/>
  <c r="LS10" i="5"/>
  <c r="KD10" i="5"/>
  <c r="IO10" i="5"/>
  <c r="HA10" i="5"/>
  <c r="FL10" i="5"/>
  <c r="DW10" i="5"/>
  <c r="CH10" i="5"/>
  <c r="FL16" i="5"/>
  <c r="BA16" i="5"/>
  <c r="LI10" i="5"/>
  <c r="JT10" i="5"/>
  <c r="IE10" i="5"/>
  <c r="GP10" i="5"/>
  <c r="FB10" i="5"/>
  <c r="DM10" i="5"/>
  <c r="BW10" i="5"/>
  <c r="DW16" i="5"/>
  <c r="CH16" i="5"/>
  <c r="MM10" i="5"/>
  <c r="KY10" i="5"/>
  <c r="JJ10" i="5"/>
  <c r="HU10" i="5"/>
  <c r="GF10" i="5"/>
  <c r="EQ10" i="5"/>
  <c r="DC10" i="5"/>
  <c r="BL10" i="5"/>
  <c r="J11" i="4"/>
  <c r="FX18" i="5"/>
  <c r="FT18" i="5"/>
  <c r="FW18" i="5"/>
  <c r="FV18" i="5"/>
  <c r="FU18" i="5"/>
  <c r="FV12" i="5"/>
  <c r="FU12" i="5"/>
  <c r="FX12" i="5"/>
  <c r="FT12" i="5"/>
  <c r="FW12" i="5"/>
  <c r="LQ16" i="5"/>
  <c r="KB16" i="5"/>
  <c r="IM16" i="5"/>
  <c r="GY16" i="5"/>
  <c r="FJ16" i="5"/>
  <c r="DU16" i="5"/>
  <c r="CF16" i="5"/>
  <c r="LG16" i="5"/>
  <c r="JR16" i="5"/>
  <c r="IC16" i="5"/>
  <c r="GN16" i="5"/>
  <c r="EZ16" i="5"/>
  <c r="DK16" i="5"/>
  <c r="MK16" i="5"/>
  <c r="KW16" i="5"/>
  <c r="JH16" i="5"/>
  <c r="HS16" i="5"/>
  <c r="MA16" i="5"/>
  <c r="KL16" i="5"/>
  <c r="IX16" i="5"/>
  <c r="HI16" i="5"/>
  <c r="FT16" i="5"/>
  <c r="EE16" i="5"/>
  <c r="CP16" i="5"/>
  <c r="AY16" i="5"/>
  <c r="GD16" i="5"/>
  <c r="LG10" i="5"/>
  <c r="JR10" i="5"/>
  <c r="IC10" i="5"/>
  <c r="GN10" i="5"/>
  <c r="EZ10" i="5"/>
  <c r="DK10" i="5"/>
  <c r="BU10" i="5"/>
  <c r="EO16" i="5"/>
  <c r="BJ16" i="5"/>
  <c r="MK10" i="5"/>
  <c r="KW10" i="5"/>
  <c r="JH10" i="5"/>
  <c r="HS10" i="5"/>
  <c r="GD10" i="5"/>
  <c r="EO10" i="5"/>
  <c r="DA10" i="5"/>
  <c r="BJ10" i="5"/>
  <c r="BU16" i="5"/>
  <c r="MA10" i="5"/>
  <c r="KL10" i="5"/>
  <c r="IX10" i="5"/>
  <c r="HI10" i="5"/>
  <c r="FT10" i="5"/>
  <c r="EE10" i="5"/>
  <c r="CP10" i="5"/>
  <c r="AY10" i="5"/>
  <c r="F11" i="4"/>
  <c r="DA16" i="5"/>
  <c r="LQ10" i="5"/>
  <c r="KB10" i="5"/>
  <c r="IM10" i="5"/>
  <c r="GY10" i="5"/>
  <c r="FJ10" i="5"/>
  <c r="DU10" i="5"/>
  <c r="CF10" i="5"/>
  <c r="FB18" i="5"/>
  <c r="FA18" i="5"/>
  <c r="FD18" i="5"/>
  <c r="EZ18" i="5"/>
  <c r="FC18" i="5"/>
  <c r="FD12" i="5"/>
  <c r="EZ12" i="5"/>
  <c r="FC12" i="5"/>
  <c r="FB12" i="5"/>
  <c r="FA12" i="5"/>
</calcChain>
</file>

<file path=xl/sharedStrings.xml><?xml version="1.0" encoding="utf-8"?>
<sst xmlns="http://schemas.openxmlformats.org/spreadsheetml/2006/main" count="838" uniqueCount="183">
  <si>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</si>
  <si>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</si>
  <si>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</si>
  <si>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</si>
  <si>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</si>
  <si>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</si>
  <si>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</si>
  <si>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</si>
  <si>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 xml:space="preserve">施設の大規模改良や更新需要を見据え、建設改良積立金の積立を行う。
建設改良積立金の積立　769,677千円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</si>
  <si>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</si>
  <si>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</si>
  <si>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</si>
  <si>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</si>
  <si>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</si>
  <si>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</si>
  <si>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</si>
  <si>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</si>
  <si>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</si>
  <si>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</si>
  <si>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</si>
  <si>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</si>
  <si>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</si>
  <si>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</si>
  <si>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</si>
  <si>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</si>
  <si>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</si>
  <si>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</si>
  <si>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</si>
  <si>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</si>
  <si>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</si>
  <si>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</si>
  <si>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</si>
  <si>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</si>
  <si>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</si>
  <si>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</si>
  <si>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</si>
  <si>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</si>
  <si>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</si>
  <si>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</si>
  <si>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</si>
  <si>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</si>
  <si>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</si>
  <si>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</si>
  <si>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</si>
  <si>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</si>
  <si>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</si>
  <si>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</si>
  <si>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</si>
  <si>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</si>
  <si>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</si>
  <si>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</si>
  <si>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</si>
  <si>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</si>
  <si>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</si>
  <si>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</si>
  <si>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</si>
  <si>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</si>
  <si>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</si>
  <si>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</si>
  <si>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</si>
  <si>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</si>
  <si>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</si>
  <si>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</si>
  <si>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</si>
  <si>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</si>
  <si>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</si>
  <si>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</si>
  <si>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</si>
  <si>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</si>
  <si>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</si>
  <si>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</si>
  <si>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</si>
  <si>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</si>
  <si>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</si>
  <si>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</si>
  <si>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</si>
  <si>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</si>
  <si>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</si>
  <si>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</si>
  <si>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</si>
  <si>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</si>
  <si>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</si>
  <si>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</si>
  <si>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</si>
  <si>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</si>
  <si>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</si>
  <si>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</si>
  <si>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</si>
  <si>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</si>
  <si>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</si>
  <si>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</si>
  <si>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</si>
  <si>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</si>
  <si>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</si>
  <si>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</si>
  <si>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</si>
  <si>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</si>
  <si>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</si>
  <si>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</si>
  <si>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</si>
  <si>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</si>
  <si>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</si>
  <si>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</si>
  <si>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</si>
  <si>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</si>
  <si>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</si>
  <si>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</si>
  <si>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</si>
  <si>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</si>
  <si>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</si>
  <si>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</si>
  <si>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</si>
  <si>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</si>
  <si>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</si>
  <si>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</si>
  <si>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</si>
  <si>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</si>
  <si>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130001</t>
  </si>
  <si>
    <t>46</t>
  </si>
  <si>
    <t>04</t>
  </si>
  <si>
    <t>0</t>
  </si>
  <si>
    <t>000</t>
  </si>
  <si>
    <t>東京都</t>
  </si>
  <si>
    <t>法適用</t>
  </si>
  <si>
    <t>電気事業</t>
  </si>
  <si>
    <t/>
  </si>
  <si>
    <t>-</t>
  </si>
  <si>
    <t>平成30年3月31日　多摩川第一発電所、多摩川第三発電所、白丸発電所</t>
  </si>
  <si>
    <t>無</t>
  </si>
  <si>
    <t>株式会社Ｆ-Ｐｏｗｅｒ</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</si>
  <si>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</si>
  <si>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</si>
  <si>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</si>
  <si>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</si>
  <si>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</si>
  <si>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</si>
  <si>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</si>
  <si>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</si>
  <si>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</si>
  <si>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</si>
  <si>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</si>
  <si>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</si>
  <si>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</si>
  <si>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</si>
  <si>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</si>
  <si>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</si>
  <si>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</si>
  <si>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</si>
  <si>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</si>
  <si>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</si>
  <si>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</si>
  <si>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</si>
  <si>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</si>
  <si>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</si>
  <si>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</si>
  <si>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</si>
  <si>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</si>
  <si>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</si>
  <si>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</si>
  <si>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</si>
  <si>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</si>
  <si>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</si>
  <si>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</si>
  <si>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</si>
  <si>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</si>
  <si>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</si>
  <si>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</si>
  <si>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</si>
  <si>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</si>
  <si>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</si>
  <si>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</si>
  <si>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</si>
  <si>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</si>
  <si>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</si>
  <si>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</si>
  <si>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</si>
  <si>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</si>
  <si>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</si>
  <si>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</si>
  <si>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phoneticPr fontId="3"/>
  </si>
  <si>
    <t xml:space="preserve">・「経常収支比率」、「営業収支比率」、「流動比率」は安定して100%を上回って推移しており、経営状況は安定しています。
・「供給原価」はダム放流量の増減等により発電量が左右されることから、年度ごとの上下が大きくなっています。
・「EBITDA」は増加傾向にありますが、平成26年度は特別損失を計上したため、値が小さくなっています。
・平成25年度から公募により選定した事業者に発電した電気を売却しており、単価増により「経常収支比率」、「営業収支比率」とも平成24年度以前と比べ数値が上昇しています。
</t>
    <phoneticPr fontId="3"/>
  </si>
  <si>
    <t>・東京都の電気事業は、多摩川の流水を利用した水力発電により、地域の安定的な電気の供給に貢献しています。平成27年度に策定した「東京都交通局経営計画 2016」(平成28年度～平成33年度)に基づき、今後とも、環境に優しいクリーンエネルギーである水力発電による電力を安定的に供給するため、施設・設備の計画的な更新を行うとともに、電気事業を取り巻く環境の変化などに的確に対応し、効率的かつ安定的な経営を行っていきます。</t>
    <phoneticPr fontId="3"/>
  </si>
  <si>
    <t>・「設備利用率」はダム放流量の増減等により発電量が左右されることから、年度ごとの上下が大きく、平均と比べて値が小さくなっています。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Ph sb="162" eb="163">
      <t>オオム</t>
    </rPh>
    <rPh sb="164" eb="167">
      <t>ヘイキンチ</t>
    </rPh>
    <rPh sb="168" eb="169">
      <t>オナ</t>
    </rPh>
    <rPh sb="170" eb="172">
      <t>スイジュン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</si>
</sst>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116.8</c:v>
                </c:pt>
                <c:pt idx="1">
                  <c:v>136.9</c:v>
                </c:pt>
                <c:pt idx="2">
                  <c:v>233.1</c:v>
                </c:pt>
                <c:pt idx="3">
                  <c:v>159.69999999999999</c:v>
                </c:pt>
                <c:pt idx="4">
                  <c:v>185.4</c:v>
                </c:pt>
              </c:numCache>
            </c:numRef>
          </c:val>
        </c:ser>
        <c:dLbls>
          <c:showLegendKey val="0"/>
          <c:showVal val="0"/>
          <c:showCatName val="0"/>
          <c:showSerName val="0"/>
          <c:showPercent val="0"/>
          <c:showBubbleSize val="0"/>
        </c:dLbls>
        <c:gapWidth val="180"/>
        <c:overlap val="-90"/>
        <c:axId val="60733312"/>
        <c:axId val="6073484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0733312"/>
        <c:axId val="60734848"/>
      </c:lineChart>
      <c:catAx>
        <c:axId val="60733312"/>
        <c:scaling>
          <c:orientation val="minMax"/>
        </c:scaling>
        <c:delete val="0"/>
        <c:axPos val="b"/>
        <c:numFmt formatCode="ge" sourceLinked="1"/>
        <c:majorTickMark val="none"/>
        <c:minorTickMark val="none"/>
        <c:tickLblPos val="none"/>
        <c:crossAx val="60734848"/>
        <c:crosses val="autoZero"/>
        <c:auto val="0"/>
        <c:lblAlgn val="ctr"/>
        <c:lblOffset val="100"/>
        <c:noMultiLvlLbl val="1"/>
      </c:catAx>
      <c:valAx>
        <c:axId val="6073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7333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63351040"/>
        <c:axId val="6335321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63351040"/>
        <c:axId val="63353216"/>
      </c:lineChart>
      <c:catAx>
        <c:axId val="63351040"/>
        <c:scaling>
          <c:orientation val="minMax"/>
        </c:scaling>
        <c:delete val="0"/>
        <c:axPos val="b"/>
        <c:numFmt formatCode="ge" sourceLinked="1"/>
        <c:majorTickMark val="none"/>
        <c:minorTickMark val="none"/>
        <c:tickLblPos val="none"/>
        <c:crossAx val="63353216"/>
        <c:crosses val="autoZero"/>
        <c:auto val="0"/>
        <c:lblAlgn val="ctr"/>
        <c:lblOffset val="100"/>
        <c:noMultiLvlLbl val="1"/>
      </c:catAx>
      <c:valAx>
        <c:axId val="6335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35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38.299999999999997</c:v>
                </c:pt>
                <c:pt idx="1">
                  <c:v>23.8</c:v>
                </c:pt>
                <c:pt idx="2">
                  <c:v>39.9</c:v>
                </c:pt>
                <c:pt idx="3">
                  <c:v>30.1</c:v>
                </c:pt>
                <c:pt idx="4">
                  <c:v>32.4</c:v>
                </c:pt>
              </c:numCache>
            </c:numRef>
          </c:val>
        </c:ser>
        <c:dLbls>
          <c:showLegendKey val="0"/>
          <c:showVal val="0"/>
          <c:showCatName val="0"/>
          <c:showSerName val="0"/>
          <c:showPercent val="0"/>
          <c:showBubbleSize val="0"/>
        </c:dLbls>
        <c:gapWidth val="180"/>
        <c:overlap val="-90"/>
        <c:axId val="63406848"/>
        <c:axId val="6340876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63406848"/>
        <c:axId val="63408768"/>
      </c:lineChart>
      <c:catAx>
        <c:axId val="63406848"/>
        <c:scaling>
          <c:orientation val="minMax"/>
        </c:scaling>
        <c:delete val="0"/>
        <c:axPos val="b"/>
        <c:numFmt formatCode="ge" sourceLinked="1"/>
        <c:majorTickMark val="none"/>
        <c:minorTickMark val="none"/>
        <c:tickLblPos val="none"/>
        <c:crossAx val="63408768"/>
        <c:crosses val="autoZero"/>
        <c:auto val="0"/>
        <c:lblAlgn val="ctr"/>
        <c:lblOffset val="100"/>
        <c:noMultiLvlLbl val="1"/>
      </c:catAx>
      <c:valAx>
        <c:axId val="6340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40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22.2</c:v>
                </c:pt>
                <c:pt idx="1">
                  <c:v>6.8</c:v>
                </c:pt>
                <c:pt idx="2">
                  <c:v>5.7</c:v>
                </c:pt>
                <c:pt idx="3">
                  <c:v>9.1</c:v>
                </c:pt>
                <c:pt idx="4">
                  <c:v>3.5</c:v>
                </c:pt>
              </c:numCache>
            </c:numRef>
          </c:val>
        </c:ser>
        <c:dLbls>
          <c:showLegendKey val="0"/>
          <c:showVal val="0"/>
          <c:showCatName val="0"/>
          <c:showSerName val="0"/>
          <c:showPercent val="0"/>
          <c:showBubbleSize val="0"/>
        </c:dLbls>
        <c:gapWidth val="180"/>
        <c:overlap val="-90"/>
        <c:axId val="63416960"/>
        <c:axId val="6343552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63416960"/>
        <c:axId val="63435520"/>
      </c:lineChart>
      <c:catAx>
        <c:axId val="63416960"/>
        <c:scaling>
          <c:orientation val="minMax"/>
        </c:scaling>
        <c:delete val="0"/>
        <c:axPos val="b"/>
        <c:numFmt formatCode="ge" sourceLinked="1"/>
        <c:majorTickMark val="none"/>
        <c:minorTickMark val="none"/>
        <c:tickLblPos val="none"/>
        <c:crossAx val="63435520"/>
        <c:crosses val="autoZero"/>
        <c:auto val="0"/>
        <c:lblAlgn val="ctr"/>
        <c:lblOffset val="100"/>
        <c:noMultiLvlLbl val="1"/>
      </c:catAx>
      <c:valAx>
        <c:axId val="6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41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34440064"/>
        <c:axId val="13444198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134440064"/>
        <c:axId val="134441984"/>
      </c:lineChart>
      <c:catAx>
        <c:axId val="134440064"/>
        <c:scaling>
          <c:orientation val="minMax"/>
        </c:scaling>
        <c:delete val="0"/>
        <c:axPos val="b"/>
        <c:numFmt formatCode="ge" sourceLinked="1"/>
        <c:majorTickMark val="none"/>
        <c:minorTickMark val="none"/>
        <c:tickLblPos val="none"/>
        <c:crossAx val="134441984"/>
        <c:crosses val="autoZero"/>
        <c:auto val="0"/>
        <c:lblAlgn val="ctr"/>
        <c:lblOffset val="100"/>
        <c:noMultiLvlLbl val="1"/>
      </c:catAx>
      <c:valAx>
        <c:axId val="13444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44400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54.5</c:v>
                </c:pt>
                <c:pt idx="1">
                  <c:v>54.7</c:v>
                </c:pt>
                <c:pt idx="2">
                  <c:v>65.7</c:v>
                </c:pt>
                <c:pt idx="3">
                  <c:v>60.8</c:v>
                </c:pt>
                <c:pt idx="4">
                  <c:v>62.2</c:v>
                </c:pt>
              </c:numCache>
            </c:numRef>
          </c:val>
        </c:ser>
        <c:dLbls>
          <c:showLegendKey val="0"/>
          <c:showVal val="0"/>
          <c:showCatName val="0"/>
          <c:showSerName val="0"/>
          <c:showPercent val="0"/>
          <c:showBubbleSize val="0"/>
        </c:dLbls>
        <c:gapWidth val="180"/>
        <c:overlap val="-90"/>
        <c:axId val="134479232"/>
        <c:axId val="1347435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134479232"/>
        <c:axId val="134743552"/>
      </c:lineChart>
      <c:catAx>
        <c:axId val="134479232"/>
        <c:scaling>
          <c:orientation val="minMax"/>
        </c:scaling>
        <c:delete val="0"/>
        <c:axPos val="b"/>
        <c:numFmt formatCode="ge" sourceLinked="1"/>
        <c:majorTickMark val="none"/>
        <c:minorTickMark val="none"/>
        <c:tickLblPos val="none"/>
        <c:crossAx val="134743552"/>
        <c:crosses val="autoZero"/>
        <c:auto val="0"/>
        <c:lblAlgn val="ctr"/>
        <c:lblOffset val="100"/>
        <c:noMultiLvlLbl val="1"/>
      </c:catAx>
      <c:valAx>
        <c:axId val="13474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47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34776704"/>
        <c:axId val="13479116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134776704"/>
        <c:axId val="134791168"/>
      </c:lineChart>
      <c:catAx>
        <c:axId val="134776704"/>
        <c:scaling>
          <c:orientation val="minMax"/>
        </c:scaling>
        <c:delete val="0"/>
        <c:axPos val="b"/>
        <c:numFmt formatCode="ge" sourceLinked="1"/>
        <c:majorTickMark val="none"/>
        <c:minorTickMark val="none"/>
        <c:tickLblPos val="none"/>
        <c:crossAx val="134791168"/>
        <c:crosses val="autoZero"/>
        <c:auto val="0"/>
        <c:lblAlgn val="ctr"/>
        <c:lblOffset val="100"/>
        <c:noMultiLvlLbl val="1"/>
      </c:catAx>
      <c:valAx>
        <c:axId val="134791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77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816128"/>
        <c:axId val="13481804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816128"/>
        <c:axId val="134818048"/>
      </c:lineChart>
      <c:catAx>
        <c:axId val="134816128"/>
        <c:scaling>
          <c:orientation val="minMax"/>
        </c:scaling>
        <c:delete val="0"/>
        <c:axPos val="b"/>
        <c:numFmt formatCode="ge" sourceLinked="1"/>
        <c:majorTickMark val="none"/>
        <c:minorTickMark val="none"/>
        <c:tickLblPos val="none"/>
        <c:crossAx val="134818048"/>
        <c:crosses val="autoZero"/>
        <c:auto val="0"/>
        <c:lblAlgn val="ctr"/>
        <c:lblOffset val="100"/>
        <c:noMultiLvlLbl val="1"/>
      </c:catAx>
      <c:valAx>
        <c:axId val="134818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816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859392"/>
        <c:axId val="13486976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859392"/>
        <c:axId val="134869760"/>
      </c:lineChart>
      <c:catAx>
        <c:axId val="134859392"/>
        <c:scaling>
          <c:orientation val="minMax"/>
        </c:scaling>
        <c:delete val="0"/>
        <c:axPos val="b"/>
        <c:numFmt formatCode="ge" sourceLinked="1"/>
        <c:majorTickMark val="none"/>
        <c:minorTickMark val="none"/>
        <c:tickLblPos val="none"/>
        <c:crossAx val="134869760"/>
        <c:crosses val="autoZero"/>
        <c:auto val="0"/>
        <c:lblAlgn val="ctr"/>
        <c:lblOffset val="100"/>
        <c:noMultiLvlLbl val="1"/>
      </c:catAx>
      <c:valAx>
        <c:axId val="13486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85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886912"/>
        <c:axId val="13488883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886912"/>
        <c:axId val="134888832"/>
      </c:lineChart>
      <c:catAx>
        <c:axId val="134886912"/>
        <c:scaling>
          <c:orientation val="minMax"/>
        </c:scaling>
        <c:delete val="0"/>
        <c:axPos val="b"/>
        <c:numFmt formatCode="ge" sourceLinked="1"/>
        <c:majorTickMark val="none"/>
        <c:minorTickMark val="none"/>
        <c:tickLblPos val="none"/>
        <c:crossAx val="134888832"/>
        <c:crosses val="autoZero"/>
        <c:auto val="0"/>
        <c:lblAlgn val="ctr"/>
        <c:lblOffset val="100"/>
        <c:noMultiLvlLbl val="1"/>
      </c:catAx>
      <c:valAx>
        <c:axId val="13488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88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934912"/>
        <c:axId val="13493683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34912"/>
        <c:axId val="134936832"/>
      </c:lineChart>
      <c:catAx>
        <c:axId val="134934912"/>
        <c:scaling>
          <c:orientation val="minMax"/>
        </c:scaling>
        <c:delete val="0"/>
        <c:axPos val="b"/>
        <c:numFmt formatCode="ge" sourceLinked="1"/>
        <c:majorTickMark val="none"/>
        <c:minorTickMark val="none"/>
        <c:tickLblPos val="none"/>
        <c:crossAx val="134936832"/>
        <c:crosses val="autoZero"/>
        <c:auto val="0"/>
        <c:lblAlgn val="ctr"/>
        <c:lblOffset val="100"/>
        <c:noMultiLvlLbl val="1"/>
      </c:catAx>
      <c:valAx>
        <c:axId val="13493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93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116.2</c:v>
                </c:pt>
                <c:pt idx="1">
                  <c:v>136.4</c:v>
                </c:pt>
                <c:pt idx="2">
                  <c:v>227.2</c:v>
                </c:pt>
                <c:pt idx="3">
                  <c:v>154.9</c:v>
                </c:pt>
                <c:pt idx="4">
                  <c:v>180.9</c:v>
                </c:pt>
              </c:numCache>
            </c:numRef>
          </c:val>
        </c:ser>
        <c:dLbls>
          <c:showLegendKey val="0"/>
          <c:showVal val="0"/>
          <c:showCatName val="0"/>
          <c:showSerName val="0"/>
          <c:showPercent val="0"/>
          <c:showBubbleSize val="0"/>
        </c:dLbls>
        <c:gapWidth val="180"/>
        <c:overlap val="-90"/>
        <c:axId val="60774272"/>
        <c:axId val="6077580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0774272"/>
        <c:axId val="60775808"/>
      </c:lineChart>
      <c:catAx>
        <c:axId val="60774272"/>
        <c:scaling>
          <c:orientation val="minMax"/>
        </c:scaling>
        <c:delete val="0"/>
        <c:axPos val="b"/>
        <c:numFmt formatCode="ge" sourceLinked="1"/>
        <c:majorTickMark val="none"/>
        <c:minorTickMark val="none"/>
        <c:tickLblPos val="none"/>
        <c:crossAx val="60775808"/>
        <c:crosses val="autoZero"/>
        <c:auto val="0"/>
        <c:lblAlgn val="ctr"/>
        <c:lblOffset val="100"/>
        <c:noMultiLvlLbl val="1"/>
      </c:catAx>
      <c:valAx>
        <c:axId val="6077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77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589056"/>
        <c:axId val="13459532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589056"/>
        <c:axId val="134595328"/>
      </c:lineChart>
      <c:catAx>
        <c:axId val="134589056"/>
        <c:scaling>
          <c:orientation val="minMax"/>
        </c:scaling>
        <c:delete val="0"/>
        <c:axPos val="b"/>
        <c:numFmt formatCode="ge" sourceLinked="1"/>
        <c:majorTickMark val="none"/>
        <c:minorTickMark val="none"/>
        <c:tickLblPos val="none"/>
        <c:crossAx val="134595328"/>
        <c:crosses val="autoZero"/>
        <c:auto val="0"/>
        <c:lblAlgn val="ctr"/>
        <c:lblOffset val="100"/>
        <c:noMultiLvlLbl val="1"/>
      </c:catAx>
      <c:valAx>
        <c:axId val="1345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58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624768"/>
        <c:axId val="13462668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24768"/>
        <c:axId val="134626688"/>
      </c:lineChart>
      <c:catAx>
        <c:axId val="134624768"/>
        <c:scaling>
          <c:orientation val="minMax"/>
        </c:scaling>
        <c:delete val="0"/>
        <c:axPos val="b"/>
        <c:numFmt formatCode="ge" sourceLinked="1"/>
        <c:majorTickMark val="none"/>
        <c:minorTickMark val="none"/>
        <c:tickLblPos val="none"/>
        <c:crossAx val="134626688"/>
        <c:crosses val="autoZero"/>
        <c:auto val="0"/>
        <c:lblAlgn val="ctr"/>
        <c:lblOffset val="100"/>
        <c:noMultiLvlLbl val="1"/>
      </c:catAx>
      <c:valAx>
        <c:axId val="13462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62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668288"/>
        <c:axId val="13467020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68288"/>
        <c:axId val="134670208"/>
      </c:lineChart>
      <c:catAx>
        <c:axId val="134668288"/>
        <c:scaling>
          <c:orientation val="minMax"/>
        </c:scaling>
        <c:delete val="0"/>
        <c:axPos val="b"/>
        <c:numFmt formatCode="ge" sourceLinked="1"/>
        <c:majorTickMark val="none"/>
        <c:minorTickMark val="none"/>
        <c:tickLblPos val="none"/>
        <c:crossAx val="134670208"/>
        <c:crosses val="autoZero"/>
        <c:auto val="0"/>
        <c:lblAlgn val="ctr"/>
        <c:lblOffset val="100"/>
        <c:noMultiLvlLbl val="1"/>
      </c:catAx>
      <c:valAx>
        <c:axId val="13467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668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719360"/>
        <c:axId val="13472563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719360"/>
        <c:axId val="134725632"/>
      </c:lineChart>
      <c:catAx>
        <c:axId val="134719360"/>
        <c:scaling>
          <c:orientation val="minMax"/>
        </c:scaling>
        <c:delete val="0"/>
        <c:axPos val="b"/>
        <c:numFmt formatCode="ge" sourceLinked="1"/>
        <c:majorTickMark val="none"/>
        <c:minorTickMark val="none"/>
        <c:tickLblPos val="none"/>
        <c:crossAx val="134725632"/>
        <c:crosses val="autoZero"/>
        <c:auto val="0"/>
        <c:lblAlgn val="ctr"/>
        <c:lblOffset val="100"/>
        <c:noMultiLvlLbl val="1"/>
      </c:catAx>
      <c:valAx>
        <c:axId val="13472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719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738304"/>
        <c:axId val="13474022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738304"/>
        <c:axId val="134740224"/>
      </c:lineChart>
      <c:catAx>
        <c:axId val="134738304"/>
        <c:scaling>
          <c:orientation val="minMax"/>
        </c:scaling>
        <c:delete val="0"/>
        <c:axPos val="b"/>
        <c:numFmt formatCode="ge" sourceLinked="1"/>
        <c:majorTickMark val="none"/>
        <c:minorTickMark val="none"/>
        <c:tickLblPos val="none"/>
        <c:crossAx val="134740224"/>
        <c:crosses val="autoZero"/>
        <c:auto val="0"/>
        <c:lblAlgn val="ctr"/>
        <c:lblOffset val="100"/>
        <c:noMultiLvlLbl val="1"/>
      </c:catAx>
      <c:valAx>
        <c:axId val="13474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73830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5301760"/>
        <c:axId val="13530803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01760"/>
        <c:axId val="135308032"/>
      </c:lineChart>
      <c:catAx>
        <c:axId val="135301760"/>
        <c:scaling>
          <c:orientation val="minMax"/>
        </c:scaling>
        <c:delete val="0"/>
        <c:axPos val="b"/>
        <c:numFmt formatCode="ge" sourceLinked="1"/>
        <c:majorTickMark val="none"/>
        <c:minorTickMark val="none"/>
        <c:tickLblPos val="none"/>
        <c:crossAx val="135308032"/>
        <c:crosses val="autoZero"/>
        <c:auto val="0"/>
        <c:lblAlgn val="ctr"/>
        <c:lblOffset val="100"/>
        <c:noMultiLvlLbl val="1"/>
      </c:catAx>
      <c:valAx>
        <c:axId val="13530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30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5410816"/>
        <c:axId val="13541273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10816"/>
        <c:axId val="135412736"/>
      </c:lineChart>
      <c:catAx>
        <c:axId val="135410816"/>
        <c:scaling>
          <c:orientation val="minMax"/>
        </c:scaling>
        <c:delete val="0"/>
        <c:axPos val="b"/>
        <c:numFmt formatCode="ge" sourceLinked="1"/>
        <c:majorTickMark val="none"/>
        <c:minorTickMark val="none"/>
        <c:tickLblPos val="none"/>
        <c:crossAx val="135412736"/>
        <c:crosses val="autoZero"/>
        <c:auto val="0"/>
        <c:lblAlgn val="ctr"/>
        <c:lblOffset val="100"/>
        <c:noMultiLvlLbl val="1"/>
      </c:catAx>
      <c:valAx>
        <c:axId val="13541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1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5437696"/>
        <c:axId val="13545625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37696"/>
        <c:axId val="135456256"/>
      </c:lineChart>
      <c:catAx>
        <c:axId val="135437696"/>
        <c:scaling>
          <c:orientation val="minMax"/>
        </c:scaling>
        <c:delete val="0"/>
        <c:axPos val="b"/>
        <c:numFmt formatCode="ge" sourceLinked="1"/>
        <c:majorTickMark val="none"/>
        <c:minorTickMark val="none"/>
        <c:tickLblPos val="none"/>
        <c:crossAx val="135456256"/>
        <c:crosses val="autoZero"/>
        <c:auto val="0"/>
        <c:lblAlgn val="ctr"/>
        <c:lblOffset val="100"/>
        <c:noMultiLvlLbl val="1"/>
      </c:catAx>
      <c:valAx>
        <c:axId val="13545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3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5484928"/>
        <c:axId val="13548684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84928"/>
        <c:axId val="135486848"/>
      </c:lineChart>
      <c:catAx>
        <c:axId val="135484928"/>
        <c:scaling>
          <c:orientation val="minMax"/>
        </c:scaling>
        <c:delete val="0"/>
        <c:axPos val="b"/>
        <c:numFmt formatCode="ge" sourceLinked="1"/>
        <c:majorTickMark val="none"/>
        <c:minorTickMark val="none"/>
        <c:tickLblPos val="none"/>
        <c:crossAx val="135486848"/>
        <c:crosses val="autoZero"/>
        <c:auto val="0"/>
        <c:lblAlgn val="ctr"/>
        <c:lblOffset val="100"/>
        <c:noMultiLvlLbl val="1"/>
      </c:catAx>
      <c:valAx>
        <c:axId val="1354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84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5532544"/>
        <c:axId val="13553446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32544"/>
        <c:axId val="135534464"/>
      </c:lineChart>
      <c:catAx>
        <c:axId val="135532544"/>
        <c:scaling>
          <c:orientation val="minMax"/>
        </c:scaling>
        <c:delete val="0"/>
        <c:axPos val="b"/>
        <c:numFmt formatCode="ge" sourceLinked="1"/>
        <c:majorTickMark val="none"/>
        <c:minorTickMark val="none"/>
        <c:tickLblPos val="none"/>
        <c:crossAx val="135534464"/>
        <c:crosses val="autoZero"/>
        <c:auto val="0"/>
        <c:lblAlgn val="ctr"/>
        <c:lblOffset val="100"/>
        <c:noMultiLvlLbl val="1"/>
      </c:catAx>
      <c:valAx>
        <c:axId val="13553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53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1148.5999999999999</c:v>
                </c:pt>
                <c:pt idx="1">
                  <c:v>988</c:v>
                </c:pt>
                <c:pt idx="2">
                  <c:v>1152.8</c:v>
                </c:pt>
                <c:pt idx="3">
                  <c:v>485.2</c:v>
                </c:pt>
                <c:pt idx="4">
                  <c:v>1568.6</c:v>
                </c:pt>
              </c:numCache>
            </c:numRef>
          </c:val>
        </c:ser>
        <c:dLbls>
          <c:showLegendKey val="0"/>
          <c:showVal val="0"/>
          <c:showCatName val="0"/>
          <c:showSerName val="0"/>
          <c:showPercent val="0"/>
          <c:showBubbleSize val="0"/>
        </c:dLbls>
        <c:gapWidth val="180"/>
        <c:overlap val="-90"/>
        <c:axId val="63272832"/>
        <c:axId val="632743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3272832"/>
        <c:axId val="63274368"/>
      </c:lineChart>
      <c:catAx>
        <c:axId val="63272832"/>
        <c:scaling>
          <c:orientation val="minMax"/>
        </c:scaling>
        <c:delete val="0"/>
        <c:axPos val="b"/>
        <c:numFmt formatCode="ge" sourceLinked="1"/>
        <c:majorTickMark val="none"/>
        <c:minorTickMark val="none"/>
        <c:tickLblPos val="none"/>
        <c:crossAx val="63274368"/>
        <c:crosses val="autoZero"/>
        <c:auto val="0"/>
        <c:lblAlgn val="ctr"/>
        <c:lblOffset val="100"/>
        <c:noMultiLvlLbl val="1"/>
      </c:catAx>
      <c:valAx>
        <c:axId val="6327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27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5559424"/>
        <c:axId val="13556160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59424"/>
        <c:axId val="135561600"/>
      </c:lineChart>
      <c:catAx>
        <c:axId val="135559424"/>
        <c:scaling>
          <c:orientation val="minMax"/>
        </c:scaling>
        <c:delete val="0"/>
        <c:axPos val="b"/>
        <c:numFmt formatCode="ge" sourceLinked="1"/>
        <c:majorTickMark val="none"/>
        <c:minorTickMark val="none"/>
        <c:tickLblPos val="none"/>
        <c:crossAx val="135561600"/>
        <c:crosses val="autoZero"/>
        <c:auto val="0"/>
        <c:lblAlgn val="ctr"/>
        <c:lblOffset val="100"/>
        <c:noMultiLvlLbl val="1"/>
      </c:catAx>
      <c:valAx>
        <c:axId val="13556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559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6969.4</c:v>
                </c:pt>
                <c:pt idx="1">
                  <c:v>10776.1</c:v>
                </c:pt>
                <c:pt idx="2">
                  <c:v>6082.3</c:v>
                </c:pt>
                <c:pt idx="3">
                  <c:v>9737.2000000000007</c:v>
                </c:pt>
                <c:pt idx="4">
                  <c:v>8454.7000000000007</c:v>
                </c:pt>
              </c:numCache>
            </c:numRef>
          </c:val>
        </c:ser>
        <c:dLbls>
          <c:showLegendKey val="0"/>
          <c:showVal val="0"/>
          <c:showCatName val="0"/>
          <c:showSerName val="0"/>
          <c:showPercent val="0"/>
          <c:showBubbleSize val="0"/>
        </c:dLbls>
        <c:gapWidth val="180"/>
        <c:overlap val="-90"/>
        <c:axId val="63295488"/>
        <c:axId val="6329740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63295488"/>
        <c:axId val="63297408"/>
      </c:lineChart>
      <c:catAx>
        <c:axId val="63295488"/>
        <c:scaling>
          <c:orientation val="minMax"/>
        </c:scaling>
        <c:delete val="0"/>
        <c:axPos val="b"/>
        <c:numFmt formatCode="ge" sourceLinked="1"/>
        <c:majorTickMark val="none"/>
        <c:minorTickMark val="none"/>
        <c:tickLblPos val="none"/>
        <c:crossAx val="63297408"/>
        <c:crosses val="autoZero"/>
        <c:auto val="0"/>
        <c:lblAlgn val="ctr"/>
        <c:lblOffset val="100"/>
        <c:noMultiLvlLbl val="1"/>
      </c:catAx>
      <c:valAx>
        <c:axId val="6329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295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316055</c:v>
                </c:pt>
                <c:pt idx="1">
                  <c:v>471579</c:v>
                </c:pt>
                <c:pt idx="2">
                  <c:v>145382</c:v>
                </c:pt>
                <c:pt idx="3">
                  <c:v>735897</c:v>
                </c:pt>
                <c:pt idx="4">
                  <c:v>947281</c:v>
                </c:pt>
              </c:numCache>
            </c:numRef>
          </c:val>
        </c:ser>
        <c:dLbls>
          <c:showLegendKey val="0"/>
          <c:showVal val="0"/>
          <c:showCatName val="0"/>
          <c:showSerName val="0"/>
          <c:showPercent val="0"/>
          <c:showBubbleSize val="0"/>
        </c:dLbls>
        <c:gapWidth val="180"/>
        <c:overlap val="-90"/>
        <c:axId val="62953728"/>
        <c:axId val="6295590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62953728"/>
        <c:axId val="62955904"/>
      </c:lineChart>
      <c:catAx>
        <c:axId val="62953728"/>
        <c:scaling>
          <c:orientation val="minMax"/>
        </c:scaling>
        <c:delete val="0"/>
        <c:axPos val="b"/>
        <c:numFmt formatCode="ge" sourceLinked="1"/>
        <c:majorTickMark val="none"/>
        <c:minorTickMark val="none"/>
        <c:tickLblPos val="none"/>
        <c:crossAx val="62955904"/>
        <c:crosses val="autoZero"/>
        <c:auto val="0"/>
        <c:lblAlgn val="ctr"/>
        <c:lblOffset val="100"/>
        <c:noMultiLvlLbl val="1"/>
      </c:catAx>
      <c:valAx>
        <c:axId val="629559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2953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38.299999999999997</c:v>
                </c:pt>
                <c:pt idx="1">
                  <c:v>23.8</c:v>
                </c:pt>
                <c:pt idx="2">
                  <c:v>39.9</c:v>
                </c:pt>
                <c:pt idx="3">
                  <c:v>30.1</c:v>
                </c:pt>
                <c:pt idx="4">
                  <c:v>32.4</c:v>
                </c:pt>
              </c:numCache>
            </c:numRef>
          </c:val>
        </c:ser>
        <c:dLbls>
          <c:showLegendKey val="0"/>
          <c:showVal val="0"/>
          <c:showCatName val="0"/>
          <c:showSerName val="0"/>
          <c:showPercent val="0"/>
          <c:showBubbleSize val="0"/>
        </c:dLbls>
        <c:gapWidth val="180"/>
        <c:overlap val="-90"/>
        <c:axId val="63005824"/>
        <c:axId val="6300774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63005824"/>
        <c:axId val="63007744"/>
      </c:lineChart>
      <c:catAx>
        <c:axId val="63005824"/>
        <c:scaling>
          <c:orientation val="minMax"/>
        </c:scaling>
        <c:delete val="0"/>
        <c:axPos val="b"/>
        <c:numFmt formatCode="ge" sourceLinked="1"/>
        <c:majorTickMark val="none"/>
        <c:minorTickMark val="none"/>
        <c:tickLblPos val="none"/>
        <c:crossAx val="63007744"/>
        <c:crosses val="autoZero"/>
        <c:auto val="0"/>
        <c:lblAlgn val="ctr"/>
        <c:lblOffset val="100"/>
        <c:noMultiLvlLbl val="1"/>
      </c:catAx>
      <c:valAx>
        <c:axId val="63007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005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22.2</c:v>
                </c:pt>
                <c:pt idx="1">
                  <c:v>6.8</c:v>
                </c:pt>
                <c:pt idx="2">
                  <c:v>5.7</c:v>
                </c:pt>
                <c:pt idx="3">
                  <c:v>9.1</c:v>
                </c:pt>
                <c:pt idx="4">
                  <c:v>3.5</c:v>
                </c:pt>
              </c:numCache>
            </c:numRef>
          </c:val>
        </c:ser>
        <c:dLbls>
          <c:showLegendKey val="0"/>
          <c:showVal val="0"/>
          <c:showCatName val="0"/>
          <c:showSerName val="0"/>
          <c:showPercent val="0"/>
          <c:showBubbleSize val="0"/>
        </c:dLbls>
        <c:gapWidth val="180"/>
        <c:overlap val="-90"/>
        <c:axId val="63020416"/>
        <c:axId val="6304307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63020416"/>
        <c:axId val="63043072"/>
      </c:lineChart>
      <c:catAx>
        <c:axId val="63020416"/>
        <c:scaling>
          <c:orientation val="minMax"/>
        </c:scaling>
        <c:delete val="0"/>
        <c:axPos val="b"/>
        <c:numFmt formatCode="ge" sourceLinked="1"/>
        <c:majorTickMark val="none"/>
        <c:minorTickMark val="none"/>
        <c:tickLblPos val="none"/>
        <c:crossAx val="63043072"/>
        <c:crosses val="autoZero"/>
        <c:auto val="0"/>
        <c:lblAlgn val="ctr"/>
        <c:lblOffset val="100"/>
        <c:noMultiLvlLbl val="1"/>
      </c:catAx>
      <c:valAx>
        <c:axId val="6304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02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63133568"/>
        <c:axId val="6314803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63133568"/>
        <c:axId val="63148032"/>
      </c:lineChart>
      <c:catAx>
        <c:axId val="63133568"/>
        <c:scaling>
          <c:orientation val="minMax"/>
        </c:scaling>
        <c:delete val="0"/>
        <c:axPos val="b"/>
        <c:numFmt formatCode="ge" sourceLinked="1"/>
        <c:majorTickMark val="none"/>
        <c:minorTickMark val="none"/>
        <c:tickLblPos val="none"/>
        <c:crossAx val="63148032"/>
        <c:crosses val="autoZero"/>
        <c:auto val="0"/>
        <c:lblAlgn val="ctr"/>
        <c:lblOffset val="100"/>
        <c:noMultiLvlLbl val="1"/>
      </c:catAx>
      <c:valAx>
        <c:axId val="6314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313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54.5</c:v>
                </c:pt>
                <c:pt idx="1">
                  <c:v>54.7</c:v>
                </c:pt>
                <c:pt idx="2">
                  <c:v>65.7</c:v>
                </c:pt>
                <c:pt idx="3">
                  <c:v>60.8</c:v>
                </c:pt>
                <c:pt idx="4">
                  <c:v>62.2</c:v>
                </c:pt>
              </c:numCache>
            </c:numRef>
          </c:val>
        </c:ser>
        <c:dLbls>
          <c:showLegendKey val="0"/>
          <c:showVal val="0"/>
          <c:showCatName val="0"/>
          <c:showSerName val="0"/>
          <c:showPercent val="0"/>
          <c:showBubbleSize val="0"/>
        </c:dLbls>
        <c:gapWidth val="180"/>
        <c:overlap val="-90"/>
        <c:axId val="63320064"/>
        <c:axId val="6332198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63320064"/>
        <c:axId val="63321984"/>
      </c:lineChart>
      <c:catAx>
        <c:axId val="63320064"/>
        <c:scaling>
          <c:orientation val="minMax"/>
        </c:scaling>
        <c:delete val="0"/>
        <c:axPos val="b"/>
        <c:numFmt formatCode="ge" sourceLinked="1"/>
        <c:majorTickMark val="none"/>
        <c:minorTickMark val="none"/>
        <c:tickLblPos val="none"/>
        <c:crossAx val="63321984"/>
        <c:crosses val="autoZero"/>
        <c:auto val="0"/>
        <c:lblAlgn val="ctr"/>
        <c:lblOffset val="100"/>
        <c:noMultiLvlLbl val="1"/>
      </c:catAx>
      <c:valAx>
        <c:axId val="6332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633200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282048"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18779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7050985" y="12112831"/>
          <a:ext cx="5232798"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7050985" y="15133617"/>
          <a:ext cx="5232798"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7050985" y="18160588"/>
          <a:ext cx="5232798"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7050985" y="21170241"/>
          <a:ext cx="5232798"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7050985" y="24148969"/>
          <a:ext cx="5232798"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954008" y="12112831"/>
          <a:ext cx="5232799"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954008" y="15133617"/>
          <a:ext cx="5232799"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954008" y="18160588"/>
          <a:ext cx="5232799"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954008" y="21170241"/>
          <a:ext cx="5232799"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954008" y="24148969"/>
          <a:ext cx="5232799"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868165"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868165"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868165"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868165"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868165"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82314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82314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82314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82314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82314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2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2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2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2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2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2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2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21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21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2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2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2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21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21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2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2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22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222"/>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22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22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22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22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22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228"/>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22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230"/>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231"/>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232"/>
                </a:ext>
              </a:extLst>
            </xdr:cNvPicPr>
          </xdr:nvPicPr>
          <xdr:blipFill>
            <a:blip xmlns:r="http://schemas.openxmlformats.org/officeDocument/2006/relationships" r:embed="rId46"/>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233"/>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234"/>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235"/>
                </a:ext>
              </a:extLst>
            </xdr:cNvPicPr>
          </xdr:nvPicPr>
          <xdr:blipFill>
            <a:blip xmlns:r="http://schemas.openxmlformats.org/officeDocument/2006/relationships" r:embed="rId4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236"/>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237"/>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238"/>
                </a:ext>
              </a:extLst>
            </xdr:cNvPicPr>
          </xdr:nvPicPr>
          <xdr:blipFill>
            <a:blip xmlns:r="http://schemas.openxmlformats.org/officeDocument/2006/relationships" r:embed="rId47"/>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239"/>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240"/>
                </a:ext>
              </a:extLst>
            </xdr:cNvPicPr>
          </xdr:nvPicPr>
          <xdr:blipFill>
            <a:blip xmlns:r="http://schemas.openxmlformats.org/officeDocument/2006/relationships" r:embed="rId4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241"/>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242"/>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243"/>
                </a:ext>
              </a:extLst>
            </xdr:cNvPicPr>
          </xdr:nvPicPr>
          <xdr:blipFill>
            <a:blip xmlns:r="http://schemas.openxmlformats.org/officeDocument/2006/relationships" r:embed="rId47"/>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244"/>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1245"/>
                </a:ext>
              </a:extLst>
            </xdr:cNvPicPr>
          </xdr:nvPicPr>
          <xdr:blipFill>
            <a:blip xmlns:r="http://schemas.openxmlformats.org/officeDocument/2006/relationships" r:embed="rId47"/>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1246"/>
                </a:ext>
              </a:extLst>
            </xdr:cNvPicPr>
          </xdr:nvPicPr>
          <xdr:blipFill>
            <a:blip xmlns:r="http://schemas.openxmlformats.org/officeDocument/2006/relationships" r:embed="rId47"/>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47"/>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47"/>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47"/>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97" sqref="AK97:AQ9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179</v>
      </c>
      <c r="K3" s="130"/>
      <c r="L3" s="130"/>
      <c r="M3" s="130"/>
      <c r="N3" s="131">
        <f>データ!L6</f>
        <v>94.4</v>
      </c>
      <c r="O3" s="131"/>
      <c r="P3" s="131"/>
      <c r="Q3" s="132"/>
      <c r="R3" s="1"/>
      <c r="S3" s="133" t="s">
        <v>8</v>
      </c>
      <c r="T3" s="134"/>
      <c r="U3" s="134"/>
      <c r="V3" s="134"/>
      <c r="W3" s="134"/>
      <c r="X3" s="134"/>
      <c r="Y3" s="134"/>
      <c r="Z3" s="134"/>
      <c r="AA3" s="134"/>
      <c r="AB3" s="134"/>
      <c r="AC3" s="134"/>
      <c r="AD3" s="134"/>
      <c r="AE3" s="134"/>
      <c r="AF3" s="134"/>
      <c r="AG3" s="134"/>
      <c r="AH3" s="135"/>
      <c r="AI3" s="1"/>
      <c r="AJ3" s="1"/>
      <c r="AK3" s="119" t="s">
        <v>180</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3</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126</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f>データ!W6</f>
        <v>122604</v>
      </c>
      <c r="G12" s="164"/>
      <c r="H12" s="163">
        <f>データ!X6</f>
        <v>76238</v>
      </c>
      <c r="I12" s="164"/>
      <c r="J12" s="163">
        <f>データ!Y6</f>
        <v>127589</v>
      </c>
      <c r="K12" s="164"/>
      <c r="L12" s="163">
        <f>データ!Z6</f>
        <v>96570</v>
      </c>
      <c r="M12" s="164"/>
      <c r="N12" s="152">
        <f>データ!AA6</f>
        <v>103481</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122604</v>
      </c>
      <c r="G16" s="179"/>
      <c r="H16" s="179">
        <f>データ!AR6</f>
        <v>76238</v>
      </c>
      <c r="I16" s="179"/>
      <c r="J16" s="179">
        <f>データ!AS6</f>
        <v>127589</v>
      </c>
      <c r="K16" s="179"/>
      <c r="L16" s="179">
        <f>データ!AT6</f>
        <v>96570</v>
      </c>
      <c r="M16" s="179"/>
      <c r="N16" s="168">
        <f>データ!AU6</f>
        <v>103481</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f>データ!AV6</f>
        <v>1616364</v>
      </c>
      <c r="G19" s="182"/>
      <c r="H19" s="182"/>
      <c r="I19" s="182" t="str">
        <f>データ!AW6</f>
        <v>-</v>
      </c>
      <c r="J19" s="182"/>
      <c r="K19" s="182"/>
      <c r="L19" s="182">
        <f>データ!AX6</f>
        <v>1616364</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32</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182</v>
      </c>
      <c r="AL40" s="120"/>
      <c r="AM40" s="120"/>
      <c r="AN40" s="120"/>
      <c r="AO40" s="120"/>
      <c r="AP40" s="120"/>
      <c r="AQ40" s="121"/>
    </row>
    <row r="41" spans="1:43" ht="29.45"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35</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181</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40.5">
      <c r="A6" s="50" t="s">
        <v>115</v>
      </c>
      <c r="B6" s="68" t="str">
        <f>B7</f>
        <v>2016</v>
      </c>
      <c r="C6" s="68" t="str">
        <f t="shared" ref="C6:AX6" si="6">C7</f>
        <v>130001</v>
      </c>
      <c r="D6" s="68" t="str">
        <f t="shared" si="6"/>
        <v>46</v>
      </c>
      <c r="E6" s="68" t="str">
        <f t="shared" si="6"/>
        <v>04</v>
      </c>
      <c r="F6" s="68" t="str">
        <f t="shared" si="6"/>
        <v>0</v>
      </c>
      <c r="G6" s="68" t="str">
        <f t="shared" si="6"/>
        <v>000</v>
      </c>
      <c r="H6" s="68" t="str">
        <f t="shared" si="6"/>
        <v>東京都</v>
      </c>
      <c r="I6" s="68" t="str">
        <f t="shared" si="6"/>
        <v>法適用</v>
      </c>
      <c r="J6" s="68" t="str">
        <f t="shared" si="6"/>
        <v>電気事業</v>
      </c>
      <c r="K6" s="68" t="str">
        <f t="shared" si="6"/>
        <v/>
      </c>
      <c r="L6" s="69">
        <f t="shared" si="6"/>
        <v>94.4</v>
      </c>
      <c r="M6" s="70">
        <f t="shared" si="6"/>
        <v>3</v>
      </c>
      <c r="N6" s="70" t="str">
        <f t="shared" si="6"/>
        <v>-</v>
      </c>
      <c r="O6" s="70" t="str">
        <f t="shared" si="6"/>
        <v>-</v>
      </c>
      <c r="P6" s="70" t="str">
        <f t="shared" si="6"/>
        <v>-</v>
      </c>
      <c r="Q6" s="70" t="str">
        <f t="shared" si="6"/>
        <v>-</v>
      </c>
      <c r="R6" s="71" t="str">
        <f>R7</f>
        <v>平成30年3月31日　多摩川第一発電所、多摩川第三発電所、白丸発電所</v>
      </c>
      <c r="S6" s="72" t="str">
        <f t="shared" si="6"/>
        <v>-</v>
      </c>
      <c r="T6" s="68" t="str">
        <f t="shared" si="6"/>
        <v>無</v>
      </c>
      <c r="U6" s="72" t="str">
        <f t="shared" si="6"/>
        <v>株式会社Ｆ-Ｐｏｗｅｒ</v>
      </c>
      <c r="V6" s="69" t="str">
        <f t="shared" si="6"/>
        <v>-</v>
      </c>
      <c r="W6" s="70">
        <f>W7</f>
        <v>122604</v>
      </c>
      <c r="X6" s="70">
        <f t="shared" si="6"/>
        <v>76238</v>
      </c>
      <c r="Y6" s="70">
        <f t="shared" si="6"/>
        <v>127589</v>
      </c>
      <c r="Z6" s="70">
        <f t="shared" si="6"/>
        <v>96570</v>
      </c>
      <c r="AA6" s="70">
        <f t="shared" si="6"/>
        <v>103481</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122604</v>
      </c>
      <c r="AR6" s="70">
        <f t="shared" si="6"/>
        <v>76238</v>
      </c>
      <c r="AS6" s="70">
        <f t="shared" si="6"/>
        <v>127589</v>
      </c>
      <c r="AT6" s="70">
        <f t="shared" si="6"/>
        <v>96570</v>
      </c>
      <c r="AU6" s="70">
        <f t="shared" si="6"/>
        <v>103481</v>
      </c>
      <c r="AV6" s="70">
        <f t="shared" si="6"/>
        <v>1616364</v>
      </c>
      <c r="AW6" s="70" t="str">
        <f t="shared" si="6"/>
        <v>-</v>
      </c>
      <c r="AX6" s="70">
        <f t="shared" si="6"/>
        <v>1616364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c r="A7" s="50"/>
      <c r="B7" s="78" t="s">
        <v>116</v>
      </c>
      <c r="C7" s="78" t="s">
        <v>117</v>
      </c>
      <c r="D7" s="78" t="s">
        <v>118</v>
      </c>
      <c r="E7" s="78" t="s">
        <v>119</v>
      </c>
      <c r="F7" s="78" t="s">
        <v>120</v>
      </c>
      <c r="G7" s="78" t="s">
        <v>121</v>
      </c>
      <c r="H7" s="78" t="s">
        <v>122</v>
      </c>
      <c r="I7" s="78" t="s">
        <v>123</v>
      </c>
      <c r="J7" s="78" t="s">
        <v>124</v>
      </c>
      <c r="K7" s="78" t="s">
        <v>125</v>
      </c>
      <c r="L7" s="79">
        <v>94.4</v>
      </c>
      <c r="M7" s="80">
        <v>3</v>
      </c>
      <c r="N7" s="80" t="s">
        <v>126</v>
      </c>
      <c r="O7" s="81" t="s">
        <v>126</v>
      </c>
      <c r="P7" s="81" t="s">
        <v>126</v>
      </c>
      <c r="Q7" s="81" t="s">
        <v>126</v>
      </c>
      <c r="R7" s="82" t="s">
        <v>127</v>
      </c>
      <c r="S7" s="82" t="s">
        <v>126</v>
      </c>
      <c r="T7" s="83" t="s">
        <v>128</v>
      </c>
      <c r="U7" s="82" t="s">
        <v>129</v>
      </c>
      <c r="V7" s="79" t="s">
        <v>126</v>
      </c>
      <c r="W7" s="81">
        <v>122604</v>
      </c>
      <c r="X7" s="81">
        <v>76238</v>
      </c>
      <c r="Y7" s="81">
        <v>127589</v>
      </c>
      <c r="Z7" s="81">
        <v>96570</v>
      </c>
      <c r="AA7" s="81">
        <v>103481</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122604</v>
      </c>
      <c r="AR7" s="81">
        <v>76238</v>
      </c>
      <c r="AS7" s="81">
        <v>127589</v>
      </c>
      <c r="AT7" s="81">
        <v>96570</v>
      </c>
      <c r="AU7" s="81">
        <v>103481</v>
      </c>
      <c r="AV7" s="81">
        <v>1616364</v>
      </c>
      <c r="AW7" s="81" t="s">
        <v>126</v>
      </c>
      <c r="AX7" s="81">
        <v>1616364</v>
      </c>
      <c r="AY7" s="84">
        <v>116.8</v>
      </c>
      <c r="AZ7" s="84">
        <v>136.9</v>
      </c>
      <c r="BA7" s="84">
        <v>233.1</v>
      </c>
      <c r="BB7" s="84">
        <v>159.69999999999999</v>
      </c>
      <c r="BC7" s="84">
        <v>185.4</v>
      </c>
      <c r="BD7" s="84">
        <v>110.1</v>
      </c>
      <c r="BE7" s="84">
        <v>119.7</v>
      </c>
      <c r="BF7" s="84">
        <v>125.7</v>
      </c>
      <c r="BG7" s="84">
        <v>129.69999999999999</v>
      </c>
      <c r="BH7" s="84">
        <v>135.9</v>
      </c>
      <c r="BI7" s="84">
        <v>100</v>
      </c>
      <c r="BJ7" s="84">
        <v>116.2</v>
      </c>
      <c r="BK7" s="84">
        <v>136.4</v>
      </c>
      <c r="BL7" s="84">
        <v>227.2</v>
      </c>
      <c r="BM7" s="84">
        <v>154.9</v>
      </c>
      <c r="BN7" s="84">
        <v>180.9</v>
      </c>
      <c r="BO7" s="84">
        <v>112.7</v>
      </c>
      <c r="BP7" s="84">
        <v>121.8</v>
      </c>
      <c r="BQ7" s="84">
        <v>124.8</v>
      </c>
      <c r="BR7" s="84">
        <v>130.4</v>
      </c>
      <c r="BS7" s="84">
        <v>136.30000000000001</v>
      </c>
      <c r="BT7" s="84">
        <v>100</v>
      </c>
      <c r="BU7" s="84">
        <v>1148.5999999999999</v>
      </c>
      <c r="BV7" s="84">
        <v>988</v>
      </c>
      <c r="BW7" s="84">
        <v>1152.8</v>
      </c>
      <c r="BX7" s="84">
        <v>485.2</v>
      </c>
      <c r="BY7" s="84">
        <v>1568.6</v>
      </c>
      <c r="BZ7" s="84">
        <v>1317.9</v>
      </c>
      <c r="CA7" s="84">
        <v>992.4</v>
      </c>
      <c r="CB7" s="84">
        <v>638.79999999999995</v>
      </c>
      <c r="CC7" s="84">
        <v>716.7</v>
      </c>
      <c r="CD7" s="84">
        <v>688</v>
      </c>
      <c r="CE7" s="84">
        <v>100</v>
      </c>
      <c r="CF7" s="84">
        <v>6969.4</v>
      </c>
      <c r="CG7" s="84">
        <v>10776.1</v>
      </c>
      <c r="CH7" s="84">
        <v>6082.3</v>
      </c>
      <c r="CI7" s="84">
        <v>9737.2000000000007</v>
      </c>
      <c r="CJ7" s="84">
        <v>8454.7000000000007</v>
      </c>
      <c r="CK7" s="84">
        <v>7970</v>
      </c>
      <c r="CL7" s="84">
        <v>7914.4</v>
      </c>
      <c r="CM7" s="84">
        <v>7493.6</v>
      </c>
      <c r="CN7" s="84">
        <v>8014.2</v>
      </c>
      <c r="CO7" s="84">
        <v>8260</v>
      </c>
      <c r="CP7" s="81">
        <v>316055</v>
      </c>
      <c r="CQ7" s="81">
        <v>471579</v>
      </c>
      <c r="CR7" s="81">
        <v>145382</v>
      </c>
      <c r="CS7" s="81">
        <v>735897</v>
      </c>
      <c r="CT7" s="81">
        <v>947281</v>
      </c>
      <c r="CU7" s="81">
        <v>1043769</v>
      </c>
      <c r="CV7" s="81">
        <v>1160012</v>
      </c>
      <c r="CW7" s="81">
        <v>1146099</v>
      </c>
      <c r="CX7" s="81">
        <v>1494682</v>
      </c>
      <c r="CY7" s="81">
        <v>1543942</v>
      </c>
      <c r="CZ7" s="81">
        <v>36500</v>
      </c>
      <c r="DA7" s="84">
        <v>38.299999999999997</v>
      </c>
      <c r="DB7" s="84">
        <v>23.8</v>
      </c>
      <c r="DC7" s="84">
        <v>39.9</v>
      </c>
      <c r="DD7" s="84">
        <v>30.1</v>
      </c>
      <c r="DE7" s="84">
        <v>32.4</v>
      </c>
      <c r="DF7" s="84">
        <v>37.299999999999997</v>
      </c>
      <c r="DG7" s="84">
        <v>36.299999999999997</v>
      </c>
      <c r="DH7" s="84">
        <v>38.4</v>
      </c>
      <c r="DI7" s="84">
        <v>37.700000000000003</v>
      </c>
      <c r="DJ7" s="84">
        <v>36.200000000000003</v>
      </c>
      <c r="DK7" s="84">
        <v>22.2</v>
      </c>
      <c r="DL7" s="84">
        <v>6.8</v>
      </c>
      <c r="DM7" s="84">
        <v>5.7</v>
      </c>
      <c r="DN7" s="84">
        <v>9.1</v>
      </c>
      <c r="DO7" s="84">
        <v>3.5</v>
      </c>
      <c r="DP7" s="84">
        <v>22.3</v>
      </c>
      <c r="DQ7" s="84">
        <v>22.1</v>
      </c>
      <c r="DR7" s="84">
        <v>21.1</v>
      </c>
      <c r="DS7" s="84">
        <v>20</v>
      </c>
      <c r="DT7" s="84">
        <v>18.2</v>
      </c>
      <c r="DU7" s="84">
        <v>0</v>
      </c>
      <c r="DV7" s="84">
        <v>0</v>
      </c>
      <c r="DW7" s="84">
        <v>0</v>
      </c>
      <c r="DX7" s="84">
        <v>0</v>
      </c>
      <c r="DY7" s="84">
        <v>0</v>
      </c>
      <c r="DZ7" s="84">
        <v>146.19999999999999</v>
      </c>
      <c r="EA7" s="84">
        <v>130.19999999999999</v>
      </c>
      <c r="EB7" s="84">
        <v>128.80000000000001</v>
      </c>
      <c r="EC7" s="84">
        <v>109.9</v>
      </c>
      <c r="ED7" s="84">
        <v>103.6</v>
      </c>
      <c r="EE7" s="84">
        <v>54.5</v>
      </c>
      <c r="EF7" s="84">
        <v>54.7</v>
      </c>
      <c r="EG7" s="84">
        <v>65.7</v>
      </c>
      <c r="EH7" s="84">
        <v>60.8</v>
      </c>
      <c r="EI7" s="84">
        <v>62.2</v>
      </c>
      <c r="EJ7" s="84">
        <v>57</v>
      </c>
      <c r="EK7" s="84">
        <v>57.7</v>
      </c>
      <c r="EL7" s="84">
        <v>59.8</v>
      </c>
      <c r="EM7" s="84">
        <v>59.6</v>
      </c>
      <c r="EN7" s="84">
        <v>60.3</v>
      </c>
      <c r="EO7" s="84">
        <v>0</v>
      </c>
      <c r="EP7" s="84">
        <v>0</v>
      </c>
      <c r="EQ7" s="84">
        <v>0</v>
      </c>
      <c r="ER7" s="84">
        <v>0</v>
      </c>
      <c r="ES7" s="84">
        <v>0</v>
      </c>
      <c r="ET7" s="84">
        <v>2.8</v>
      </c>
      <c r="EU7" s="84">
        <v>15.4</v>
      </c>
      <c r="EV7" s="84">
        <v>16.2</v>
      </c>
      <c r="EW7" s="84">
        <v>18.7</v>
      </c>
      <c r="EX7" s="84">
        <v>20.5</v>
      </c>
      <c r="EY7" s="81">
        <v>36500</v>
      </c>
      <c r="EZ7" s="84">
        <v>38.299999999999997</v>
      </c>
      <c r="FA7" s="84">
        <v>23.8</v>
      </c>
      <c r="FB7" s="84">
        <v>39.9</v>
      </c>
      <c r="FC7" s="84">
        <v>30.1</v>
      </c>
      <c r="FD7" s="84">
        <v>32.4</v>
      </c>
      <c r="FE7" s="84">
        <v>37.5</v>
      </c>
      <c r="FF7" s="84">
        <v>37</v>
      </c>
      <c r="FG7" s="84">
        <v>39.5</v>
      </c>
      <c r="FH7" s="84">
        <v>39.1</v>
      </c>
      <c r="FI7" s="84">
        <v>37.299999999999997</v>
      </c>
      <c r="FJ7" s="84">
        <v>22.2</v>
      </c>
      <c r="FK7" s="84">
        <v>6.8</v>
      </c>
      <c r="FL7" s="84">
        <v>5.7</v>
      </c>
      <c r="FM7" s="84">
        <v>9.1</v>
      </c>
      <c r="FN7" s="84">
        <v>3.5</v>
      </c>
      <c r="FO7" s="84">
        <v>23.1</v>
      </c>
      <c r="FP7" s="84">
        <v>22.6</v>
      </c>
      <c r="FQ7" s="84">
        <v>22</v>
      </c>
      <c r="FR7" s="84">
        <v>21.4</v>
      </c>
      <c r="FS7" s="84">
        <v>19.2</v>
      </c>
      <c r="FT7" s="84">
        <v>0</v>
      </c>
      <c r="FU7" s="84">
        <v>0</v>
      </c>
      <c r="FV7" s="84">
        <v>0</v>
      </c>
      <c r="FW7" s="84">
        <v>0</v>
      </c>
      <c r="FX7" s="84">
        <v>0</v>
      </c>
      <c r="FY7" s="84">
        <v>146</v>
      </c>
      <c r="FZ7" s="84">
        <v>120.9</v>
      </c>
      <c r="GA7" s="84">
        <v>105.7</v>
      </c>
      <c r="GB7" s="84">
        <v>89.4</v>
      </c>
      <c r="GC7" s="84">
        <v>83.2</v>
      </c>
      <c r="GD7" s="84">
        <v>54.5</v>
      </c>
      <c r="GE7" s="84">
        <v>54.7</v>
      </c>
      <c r="GF7" s="84">
        <v>65.7</v>
      </c>
      <c r="GG7" s="84">
        <v>60.8</v>
      </c>
      <c r="GH7" s="84">
        <v>62.2</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3</v>
      </c>
      <c r="MV7" s="84">
        <v>3</v>
      </c>
      <c r="MW7" s="84">
        <v>3</v>
      </c>
      <c r="MX7" s="84">
        <v>3</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（最大出力合計36,500kW）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（最大出力合計36,500kW）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116.8</v>
      </c>
      <c r="AZ11" s="96">
        <f>AZ7</f>
        <v>136.9</v>
      </c>
      <c r="BA11" s="96">
        <f>BA7</f>
        <v>233.1</v>
      </c>
      <c r="BB11" s="96">
        <f>BB7</f>
        <v>159.69999999999999</v>
      </c>
      <c r="BC11" s="96">
        <f>BC7</f>
        <v>185.4</v>
      </c>
      <c r="BD11" s="85"/>
      <c r="BE11" s="85"/>
      <c r="BF11" s="85"/>
      <c r="BG11" s="85"/>
      <c r="BH11" s="85"/>
      <c r="BI11" s="95" t="s">
        <v>139</v>
      </c>
      <c r="BJ11" s="96">
        <f>BJ7</f>
        <v>116.2</v>
      </c>
      <c r="BK11" s="96">
        <f>BK7</f>
        <v>136.4</v>
      </c>
      <c r="BL11" s="96">
        <f>BL7</f>
        <v>227.2</v>
      </c>
      <c r="BM11" s="96">
        <f>BM7</f>
        <v>154.9</v>
      </c>
      <c r="BN11" s="96">
        <f>BN7</f>
        <v>180.9</v>
      </c>
      <c r="BO11" s="85"/>
      <c r="BP11" s="85"/>
      <c r="BQ11" s="85"/>
      <c r="BR11" s="85"/>
      <c r="BS11" s="85"/>
      <c r="BT11" s="95" t="s">
        <v>138</v>
      </c>
      <c r="BU11" s="96">
        <f>BU7</f>
        <v>1148.5999999999999</v>
      </c>
      <c r="BV11" s="96">
        <f>BV7</f>
        <v>988</v>
      </c>
      <c r="BW11" s="96">
        <f>BW7</f>
        <v>1152.8</v>
      </c>
      <c r="BX11" s="96">
        <f>BX7</f>
        <v>485.2</v>
      </c>
      <c r="BY11" s="96">
        <f>BY7</f>
        <v>1568.6</v>
      </c>
      <c r="BZ11" s="85"/>
      <c r="CA11" s="85"/>
      <c r="CB11" s="85"/>
      <c r="CC11" s="85"/>
      <c r="CD11" s="85"/>
      <c r="CE11" s="95" t="s">
        <v>138</v>
      </c>
      <c r="CF11" s="96">
        <f>CF7</f>
        <v>6969.4</v>
      </c>
      <c r="CG11" s="96">
        <f>CG7</f>
        <v>10776.1</v>
      </c>
      <c r="CH11" s="96">
        <f>CH7</f>
        <v>6082.3</v>
      </c>
      <c r="CI11" s="96">
        <f>CI7</f>
        <v>9737.2000000000007</v>
      </c>
      <c r="CJ11" s="96">
        <f>CJ7</f>
        <v>8454.7000000000007</v>
      </c>
      <c r="CK11" s="85"/>
      <c r="CL11" s="85"/>
      <c r="CM11" s="85"/>
      <c r="CN11" s="85"/>
      <c r="CO11" s="95" t="s">
        <v>138</v>
      </c>
      <c r="CP11" s="97">
        <f>CP7</f>
        <v>316055</v>
      </c>
      <c r="CQ11" s="97">
        <f>CQ7</f>
        <v>471579</v>
      </c>
      <c r="CR11" s="97">
        <f>CR7</f>
        <v>145382</v>
      </c>
      <c r="CS11" s="97">
        <f>CS7</f>
        <v>735897</v>
      </c>
      <c r="CT11" s="97">
        <f>CT7</f>
        <v>947281</v>
      </c>
      <c r="CU11" s="85"/>
      <c r="CV11" s="85"/>
      <c r="CW11" s="85"/>
      <c r="CX11" s="85"/>
      <c r="CY11" s="85"/>
      <c r="CZ11" s="95" t="s">
        <v>138</v>
      </c>
      <c r="DA11" s="96">
        <f>DA7</f>
        <v>38.299999999999997</v>
      </c>
      <c r="DB11" s="96">
        <f>DB7</f>
        <v>23.8</v>
      </c>
      <c r="DC11" s="96">
        <f>DC7</f>
        <v>39.9</v>
      </c>
      <c r="DD11" s="96">
        <f>DD7</f>
        <v>30.1</v>
      </c>
      <c r="DE11" s="96">
        <f>DE7</f>
        <v>32.4</v>
      </c>
      <c r="DF11" s="85"/>
      <c r="DG11" s="85"/>
      <c r="DH11" s="85"/>
      <c r="DI11" s="85"/>
      <c r="DJ11" s="95" t="s">
        <v>140</v>
      </c>
      <c r="DK11" s="96">
        <f>DK7</f>
        <v>22.2</v>
      </c>
      <c r="DL11" s="96">
        <f>DL7</f>
        <v>6.8</v>
      </c>
      <c r="DM11" s="96">
        <f>DM7</f>
        <v>5.7</v>
      </c>
      <c r="DN11" s="96">
        <f>DN7</f>
        <v>9.1</v>
      </c>
      <c r="DO11" s="96">
        <f>DO7</f>
        <v>3.5</v>
      </c>
      <c r="DP11" s="85"/>
      <c r="DQ11" s="85"/>
      <c r="DR11" s="85"/>
      <c r="DS11" s="85"/>
      <c r="DT11" s="95" t="s">
        <v>138</v>
      </c>
      <c r="DU11" s="96">
        <f>DU7</f>
        <v>0</v>
      </c>
      <c r="DV11" s="96">
        <f>DV7</f>
        <v>0</v>
      </c>
      <c r="DW11" s="96">
        <f>DW7</f>
        <v>0</v>
      </c>
      <c r="DX11" s="96">
        <f>DX7</f>
        <v>0</v>
      </c>
      <c r="DY11" s="96">
        <f>DY7</f>
        <v>0</v>
      </c>
      <c r="DZ11" s="85"/>
      <c r="EA11" s="85"/>
      <c r="EB11" s="85"/>
      <c r="EC11" s="85"/>
      <c r="ED11" s="95" t="s">
        <v>138</v>
      </c>
      <c r="EE11" s="96">
        <f>EE7</f>
        <v>54.5</v>
      </c>
      <c r="EF11" s="96">
        <f>EF7</f>
        <v>54.7</v>
      </c>
      <c r="EG11" s="96">
        <f>EG7</f>
        <v>65.7</v>
      </c>
      <c r="EH11" s="96">
        <f>EH7</f>
        <v>60.8</v>
      </c>
      <c r="EI11" s="96">
        <f>EI7</f>
        <v>62.2</v>
      </c>
      <c r="EJ11" s="85"/>
      <c r="EK11" s="85"/>
      <c r="EL11" s="85"/>
      <c r="EM11" s="85"/>
      <c r="EN11" s="95" t="s">
        <v>138</v>
      </c>
      <c r="EO11" s="96">
        <f>EO7</f>
        <v>0</v>
      </c>
      <c r="EP11" s="96">
        <f>EP7</f>
        <v>0</v>
      </c>
      <c r="EQ11" s="96">
        <f>EQ7</f>
        <v>0</v>
      </c>
      <c r="ER11" s="96">
        <f>ER7</f>
        <v>0</v>
      </c>
      <c r="ES11" s="96">
        <f>ES7</f>
        <v>0</v>
      </c>
      <c r="ET11" s="85"/>
      <c r="EU11" s="85"/>
      <c r="EV11" s="85"/>
      <c r="EW11" s="85"/>
      <c r="EX11" s="85"/>
      <c r="EY11" s="95" t="s">
        <v>139</v>
      </c>
      <c r="EZ11" s="96">
        <f>EZ7</f>
        <v>38.299999999999997</v>
      </c>
      <c r="FA11" s="96">
        <f>FA7</f>
        <v>23.8</v>
      </c>
      <c r="FB11" s="96">
        <f>FB7</f>
        <v>39.9</v>
      </c>
      <c r="FC11" s="96">
        <f>FC7</f>
        <v>30.1</v>
      </c>
      <c r="FD11" s="96">
        <f>FD7</f>
        <v>32.4</v>
      </c>
      <c r="FE11" s="85"/>
      <c r="FF11" s="85"/>
      <c r="FG11" s="85"/>
      <c r="FH11" s="85"/>
      <c r="FI11" s="95" t="s">
        <v>138</v>
      </c>
      <c r="FJ11" s="96">
        <f>FJ7</f>
        <v>22.2</v>
      </c>
      <c r="FK11" s="96">
        <f>FK7</f>
        <v>6.8</v>
      </c>
      <c r="FL11" s="96">
        <f>FL7</f>
        <v>5.7</v>
      </c>
      <c r="FM11" s="96">
        <f>FM7</f>
        <v>9.1</v>
      </c>
      <c r="FN11" s="96">
        <f>FN7</f>
        <v>3.5</v>
      </c>
      <c r="FO11" s="85"/>
      <c r="FP11" s="85"/>
      <c r="FQ11" s="85"/>
      <c r="FR11" s="85"/>
      <c r="FS11" s="95" t="s">
        <v>138</v>
      </c>
      <c r="FT11" s="96">
        <f>FT7</f>
        <v>0</v>
      </c>
      <c r="FU11" s="96">
        <f>FU7</f>
        <v>0</v>
      </c>
      <c r="FV11" s="96">
        <f>FV7</f>
        <v>0</v>
      </c>
      <c r="FW11" s="96">
        <f>FW7</f>
        <v>0</v>
      </c>
      <c r="FX11" s="96">
        <f>FX7</f>
        <v>0</v>
      </c>
      <c r="FY11" s="85"/>
      <c r="FZ11" s="85"/>
      <c r="GA11" s="85"/>
      <c r="GB11" s="85"/>
      <c r="GC11" s="95" t="s">
        <v>138</v>
      </c>
      <c r="GD11" s="96">
        <f>GD7</f>
        <v>54.5</v>
      </c>
      <c r="GE11" s="96">
        <f>GE7</f>
        <v>54.7</v>
      </c>
      <c r="GF11" s="96">
        <f>GF7</f>
        <v>65.7</v>
      </c>
      <c r="GG11" s="96">
        <f>GG7</f>
        <v>60.8</v>
      </c>
      <c r="GH11" s="96">
        <f>GH7</f>
        <v>62.2</v>
      </c>
      <c r="GI11" s="85"/>
      <c r="GJ11" s="85"/>
      <c r="GK11" s="85"/>
      <c r="GL11" s="85"/>
      <c r="GM11" s="95" t="s">
        <v>138</v>
      </c>
      <c r="GN11" s="96">
        <f>GN7</f>
        <v>0</v>
      </c>
      <c r="GO11" s="96">
        <f>GO7</f>
        <v>0</v>
      </c>
      <c r="GP11" s="96">
        <f>GP7</f>
        <v>0</v>
      </c>
      <c r="GQ11" s="96">
        <f>GQ7</f>
        <v>0</v>
      </c>
      <c r="GR11" s="96">
        <f>GR7</f>
        <v>0</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142</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144</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145</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199" t="s">
        <v>148</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116.8</v>
      </c>
      <c r="AZ17" s="107">
        <f t="shared" ref="AZ17:BC17" si="9">IF(AZ7="-",NA(),AZ7)</f>
        <v>136.9</v>
      </c>
      <c r="BA17" s="107">
        <f t="shared" si="9"/>
        <v>233.1</v>
      </c>
      <c r="BB17" s="107">
        <f t="shared" si="9"/>
        <v>159.69999999999999</v>
      </c>
      <c r="BC17" s="107">
        <f t="shared" si="9"/>
        <v>185.4</v>
      </c>
      <c r="BD17" s="101"/>
      <c r="BE17" s="101"/>
      <c r="BF17" s="101"/>
      <c r="BG17" s="101"/>
      <c r="BH17" s="101"/>
      <c r="BI17" s="106" t="s">
        <v>159</v>
      </c>
      <c r="BJ17" s="107">
        <f>IF(BJ7="-",NA(),BJ7)</f>
        <v>116.2</v>
      </c>
      <c r="BK17" s="107">
        <f t="shared" ref="BK17:BN17" si="10">IF(BK7="-",NA(),BK7)</f>
        <v>136.4</v>
      </c>
      <c r="BL17" s="107">
        <f t="shared" si="10"/>
        <v>227.2</v>
      </c>
      <c r="BM17" s="107">
        <f t="shared" si="10"/>
        <v>154.9</v>
      </c>
      <c r="BN17" s="107">
        <f t="shared" si="10"/>
        <v>180.9</v>
      </c>
      <c r="BO17" s="101"/>
      <c r="BP17" s="101"/>
      <c r="BQ17" s="101"/>
      <c r="BR17" s="101"/>
      <c r="BS17" s="101"/>
      <c r="BT17" s="106" t="s">
        <v>159</v>
      </c>
      <c r="BU17" s="107">
        <f>IF(BU7="-",NA(),BU7)</f>
        <v>1148.5999999999999</v>
      </c>
      <c r="BV17" s="107">
        <f t="shared" ref="BV17:BY17" si="11">IF(BV7="-",NA(),BV7)</f>
        <v>988</v>
      </c>
      <c r="BW17" s="107">
        <f t="shared" si="11"/>
        <v>1152.8</v>
      </c>
      <c r="BX17" s="107">
        <f t="shared" si="11"/>
        <v>485.2</v>
      </c>
      <c r="BY17" s="107">
        <f t="shared" si="11"/>
        <v>1568.6</v>
      </c>
      <c r="BZ17" s="101"/>
      <c r="CA17" s="101"/>
      <c r="CB17" s="101"/>
      <c r="CC17" s="101"/>
      <c r="CD17" s="101"/>
      <c r="CE17" s="106" t="s">
        <v>159</v>
      </c>
      <c r="CF17" s="107">
        <f>IF(CF7="-",NA(),CF7)</f>
        <v>6969.4</v>
      </c>
      <c r="CG17" s="107">
        <f t="shared" ref="CG17:CJ17" si="12">IF(CG7="-",NA(),CG7)</f>
        <v>10776.1</v>
      </c>
      <c r="CH17" s="107">
        <f t="shared" si="12"/>
        <v>6082.3</v>
      </c>
      <c r="CI17" s="107">
        <f t="shared" si="12"/>
        <v>9737.2000000000007</v>
      </c>
      <c r="CJ17" s="107">
        <f t="shared" si="12"/>
        <v>8454.7000000000007</v>
      </c>
      <c r="CK17" s="101"/>
      <c r="CL17" s="101"/>
      <c r="CM17" s="101"/>
      <c r="CN17" s="101"/>
      <c r="CO17" s="106" t="s">
        <v>159</v>
      </c>
      <c r="CP17" s="108">
        <f>IF(CP7="-",NA(),CP7)</f>
        <v>316055</v>
      </c>
      <c r="CQ17" s="108">
        <f t="shared" ref="CQ17:CT17" si="13">IF(CQ7="-",NA(),CQ7)</f>
        <v>471579</v>
      </c>
      <c r="CR17" s="108">
        <f t="shared" si="13"/>
        <v>145382</v>
      </c>
      <c r="CS17" s="108">
        <f t="shared" si="13"/>
        <v>735897</v>
      </c>
      <c r="CT17" s="108">
        <f t="shared" si="13"/>
        <v>947281</v>
      </c>
      <c r="CU17" s="101"/>
      <c r="CV17" s="101"/>
      <c r="CW17" s="101"/>
      <c r="CX17" s="101"/>
      <c r="CY17" s="101"/>
      <c r="CZ17" s="106" t="s">
        <v>159</v>
      </c>
      <c r="DA17" s="107">
        <f>IF(DA7="-",NA(),DA7)</f>
        <v>38.299999999999997</v>
      </c>
      <c r="DB17" s="107">
        <f t="shared" ref="DB17:DE17" si="14">IF(DB7="-",NA(),DB7)</f>
        <v>23.8</v>
      </c>
      <c r="DC17" s="107">
        <f t="shared" si="14"/>
        <v>39.9</v>
      </c>
      <c r="DD17" s="107">
        <f t="shared" si="14"/>
        <v>30.1</v>
      </c>
      <c r="DE17" s="107">
        <f t="shared" si="14"/>
        <v>32.4</v>
      </c>
      <c r="DF17" s="101"/>
      <c r="DG17" s="101"/>
      <c r="DH17" s="101"/>
      <c r="DI17" s="101"/>
      <c r="DJ17" s="106" t="s">
        <v>159</v>
      </c>
      <c r="DK17" s="107">
        <f>IF(DK7="-",NA(),DK7)</f>
        <v>22.2</v>
      </c>
      <c r="DL17" s="107">
        <f t="shared" ref="DL17:DO17" si="15">IF(DL7="-",NA(),DL7)</f>
        <v>6.8</v>
      </c>
      <c r="DM17" s="107">
        <f t="shared" si="15"/>
        <v>5.7</v>
      </c>
      <c r="DN17" s="107">
        <f t="shared" si="15"/>
        <v>9.1</v>
      </c>
      <c r="DO17" s="107">
        <f t="shared" si="15"/>
        <v>3.5</v>
      </c>
      <c r="DP17" s="101"/>
      <c r="DQ17" s="101"/>
      <c r="DR17" s="101"/>
      <c r="DS17" s="101"/>
      <c r="DT17" s="106" t="s">
        <v>159</v>
      </c>
      <c r="DU17" s="107">
        <f>IF(DU7="-",NA(),DU7)</f>
        <v>0</v>
      </c>
      <c r="DV17" s="107">
        <f t="shared" ref="DV17:DY17" si="16">IF(DV7="-",NA(),DV7)</f>
        <v>0</v>
      </c>
      <c r="DW17" s="107">
        <f t="shared" si="16"/>
        <v>0</v>
      </c>
      <c r="DX17" s="107">
        <f t="shared" si="16"/>
        <v>0</v>
      </c>
      <c r="DY17" s="107">
        <f t="shared" si="16"/>
        <v>0</v>
      </c>
      <c r="DZ17" s="101"/>
      <c r="EA17" s="101"/>
      <c r="EB17" s="101"/>
      <c r="EC17" s="101"/>
      <c r="ED17" s="106" t="s">
        <v>159</v>
      </c>
      <c r="EE17" s="107">
        <f>IF(EE7="-",NA(),EE7)</f>
        <v>54.5</v>
      </c>
      <c r="EF17" s="107">
        <f t="shared" ref="EF17:EI17" si="17">IF(EF7="-",NA(),EF7)</f>
        <v>54.7</v>
      </c>
      <c r="EG17" s="107">
        <f t="shared" si="17"/>
        <v>65.7</v>
      </c>
      <c r="EH17" s="107">
        <f t="shared" si="17"/>
        <v>60.8</v>
      </c>
      <c r="EI17" s="107">
        <f t="shared" si="17"/>
        <v>62.2</v>
      </c>
      <c r="EJ17" s="101"/>
      <c r="EK17" s="101"/>
      <c r="EL17" s="101"/>
      <c r="EM17" s="101"/>
      <c r="EN17" s="106" t="s">
        <v>159</v>
      </c>
      <c r="EO17" s="107">
        <f>IF(EO7="-",NA(),EO7)</f>
        <v>0</v>
      </c>
      <c r="EP17" s="107">
        <f t="shared" ref="EP17:ES17" si="18">IF(EP7="-",NA(),EP7)</f>
        <v>0</v>
      </c>
      <c r="EQ17" s="107">
        <f t="shared" si="18"/>
        <v>0</v>
      </c>
      <c r="ER17" s="107">
        <f t="shared" si="18"/>
        <v>0</v>
      </c>
      <c r="ES17" s="107">
        <f t="shared" si="18"/>
        <v>0</v>
      </c>
      <c r="ET17" s="101"/>
      <c r="EU17" s="101"/>
      <c r="EV17" s="101"/>
      <c r="EW17" s="101"/>
      <c r="EX17" s="101"/>
      <c r="EY17" s="106" t="s">
        <v>159</v>
      </c>
      <c r="EZ17" s="107">
        <f>IF(EZ7="-",NA(),EZ7)</f>
        <v>38.299999999999997</v>
      </c>
      <c r="FA17" s="107">
        <f t="shared" ref="FA17:FD17" si="19">IF(FA7="-",NA(),FA7)</f>
        <v>23.8</v>
      </c>
      <c r="FB17" s="107">
        <f t="shared" si="19"/>
        <v>39.9</v>
      </c>
      <c r="FC17" s="107">
        <f t="shared" si="19"/>
        <v>30.1</v>
      </c>
      <c r="FD17" s="107">
        <f t="shared" si="19"/>
        <v>32.4</v>
      </c>
      <c r="FE17" s="101"/>
      <c r="FF17" s="101"/>
      <c r="FG17" s="101"/>
      <c r="FH17" s="101"/>
      <c r="FI17" s="106" t="s">
        <v>159</v>
      </c>
      <c r="FJ17" s="107">
        <f>IF(FJ7="-",NA(),FJ7)</f>
        <v>22.2</v>
      </c>
      <c r="FK17" s="107">
        <f t="shared" ref="FK17:FN17" si="20">IF(FK7="-",NA(),FK7)</f>
        <v>6.8</v>
      </c>
      <c r="FL17" s="107">
        <f t="shared" si="20"/>
        <v>5.7</v>
      </c>
      <c r="FM17" s="107">
        <f t="shared" si="20"/>
        <v>9.1</v>
      </c>
      <c r="FN17" s="107">
        <f t="shared" si="20"/>
        <v>3.5</v>
      </c>
      <c r="FO17" s="101"/>
      <c r="FP17" s="101"/>
      <c r="FQ17" s="101"/>
      <c r="FR17" s="101"/>
      <c r="FS17" s="106" t="s">
        <v>159</v>
      </c>
      <c r="FT17" s="107">
        <f>IF(FT7="-",NA(),FT7)</f>
        <v>0</v>
      </c>
      <c r="FU17" s="107">
        <f t="shared" ref="FU17:FX17" si="21">IF(FU7="-",NA(),FU7)</f>
        <v>0</v>
      </c>
      <c r="FV17" s="107">
        <f t="shared" si="21"/>
        <v>0</v>
      </c>
      <c r="FW17" s="107">
        <f t="shared" si="21"/>
        <v>0</v>
      </c>
      <c r="FX17" s="107">
        <f t="shared" si="21"/>
        <v>0</v>
      </c>
      <c r="FY17" s="101"/>
      <c r="FZ17" s="101"/>
      <c r="GA17" s="101"/>
      <c r="GB17" s="101"/>
      <c r="GC17" s="106" t="s">
        <v>159</v>
      </c>
      <c r="GD17" s="107">
        <f>IF(GD7="-",NA(),GD7)</f>
        <v>54.5</v>
      </c>
      <c r="GE17" s="107">
        <f t="shared" ref="GE17:GH17" si="22">IF(GE7="-",NA(),GE7)</f>
        <v>54.7</v>
      </c>
      <c r="GF17" s="107">
        <f t="shared" si="22"/>
        <v>65.7</v>
      </c>
      <c r="GG17" s="107">
        <f t="shared" si="22"/>
        <v>60.8</v>
      </c>
      <c r="GH17" s="107">
        <f t="shared" si="22"/>
        <v>62.2</v>
      </c>
      <c r="GI17" s="101"/>
      <c r="GJ17" s="101"/>
      <c r="GK17" s="101"/>
      <c r="GL17" s="101"/>
      <c r="GM17" s="106" t="s">
        <v>159</v>
      </c>
      <c r="GN17" s="107">
        <f>IF(GN7="-",NA(),GN7)</f>
        <v>0</v>
      </c>
      <c r="GO17" s="107">
        <f t="shared" ref="GO17:GR17" si="23">IF(GO7="-",NA(),GO7)</f>
        <v>0</v>
      </c>
      <c r="GP17" s="107">
        <f t="shared" si="23"/>
        <v>0</v>
      </c>
      <c r="GQ17" s="107">
        <f t="shared" si="23"/>
        <v>0</v>
      </c>
      <c r="GR17" s="107">
        <f t="shared" si="23"/>
        <v>0</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200" t="s">
        <v>166</v>
      </c>
      <c r="F22" s="201"/>
      <c r="G22" s="201"/>
      <c r="H22" s="201"/>
      <c r="I22" s="202"/>
    </row>
    <row r="23" spans="1:374">
      <c r="A23" s="98">
        <f t="shared" si="7"/>
        <v>9</v>
      </c>
      <c r="B23" s="198" t="s">
        <v>167</v>
      </c>
      <c r="C23" s="198"/>
      <c r="D23" s="101"/>
      <c r="E23" s="203"/>
      <c r="F23" s="204"/>
      <c r="G23" s="204"/>
      <c r="H23" s="204"/>
      <c r="I23" s="205"/>
    </row>
    <row r="24" spans="1:374">
      <c r="A24" s="98">
        <f t="shared" si="7"/>
        <v>10</v>
      </c>
      <c r="B24" s="198" t="s">
        <v>168</v>
      </c>
      <c r="C24" s="198"/>
      <c r="D24" s="101"/>
      <c r="E24" s="203"/>
      <c r="F24" s="204"/>
      <c r="G24" s="204"/>
      <c r="H24" s="204"/>
      <c r="I24" s="205"/>
    </row>
    <row r="25" spans="1:374">
      <c r="A25" s="98">
        <f t="shared" si="7"/>
        <v>11</v>
      </c>
      <c r="B25" s="198" t="s">
        <v>169</v>
      </c>
      <c r="C25" s="198"/>
      <c r="D25" s="101"/>
      <c r="E25" s="203"/>
      <c r="F25" s="204"/>
      <c r="G25" s="204"/>
      <c r="H25" s="204"/>
      <c r="I25" s="205"/>
    </row>
    <row r="26" spans="1:374">
      <c r="A26" s="98">
        <f t="shared" si="7"/>
        <v>12</v>
      </c>
      <c r="B26" s="198" t="s">
        <v>170</v>
      </c>
      <c r="C26" s="198"/>
      <c r="D26" s="101"/>
      <c r="E26" s="203"/>
      <c r="F26" s="204"/>
      <c r="G26" s="204"/>
      <c r="H26" s="204"/>
      <c r="I26" s="205"/>
    </row>
    <row r="27" spans="1:374">
      <c r="A27" s="98">
        <f t="shared" si="7"/>
        <v>13</v>
      </c>
      <c r="B27" s="198" t="s">
        <v>171</v>
      </c>
      <c r="C27" s="198"/>
      <c r="D27" s="101"/>
      <c r="E27" s="203"/>
      <c r="F27" s="204"/>
      <c r="G27" s="204"/>
      <c r="H27" s="204"/>
      <c r="I27" s="205"/>
    </row>
    <row r="28" spans="1:374">
      <c r="A28" s="98">
        <f t="shared" si="7"/>
        <v>14</v>
      </c>
      <c r="B28" s="198" t="s">
        <v>172</v>
      </c>
      <c r="C28" s="198"/>
      <c r="D28" s="101"/>
      <c r="E28" s="203"/>
      <c r="F28" s="204"/>
      <c r="G28" s="204"/>
      <c r="H28" s="204"/>
      <c r="I28" s="205"/>
    </row>
    <row r="29" spans="1:374">
      <c r="A29" s="98">
        <f t="shared" si="7"/>
        <v>15</v>
      </c>
      <c r="B29" s="198" t="s">
        <v>173</v>
      </c>
      <c r="C29" s="198"/>
      <c r="D29" s="101"/>
      <c r="E29" s="203"/>
      <c r="F29" s="204"/>
      <c r="G29" s="204"/>
      <c r="H29" s="204"/>
      <c r="I29" s="205"/>
    </row>
    <row r="30" spans="1:374">
      <c r="A30" s="98">
        <f t="shared" si="7"/>
        <v>16</v>
      </c>
      <c r="B30" s="198" t="s">
        <v>174</v>
      </c>
      <c r="C30" s="198"/>
      <c r="D30" s="101"/>
      <c r="E30" s="203"/>
      <c r="F30" s="204"/>
      <c r="G30" s="204"/>
      <c r="H30" s="204"/>
      <c r="I30" s="205"/>
    </row>
    <row r="31" spans="1:374">
      <c r="A31" s="98">
        <f t="shared" si="7"/>
        <v>17</v>
      </c>
      <c r="B31" s="198" t="s">
        <v>175</v>
      </c>
      <c r="C31" s="198"/>
      <c r="D31" s="101"/>
      <c r="E31" s="203"/>
      <c r="F31" s="204"/>
      <c r="G31" s="204"/>
      <c r="H31" s="204"/>
      <c r="I31" s="205"/>
    </row>
    <row r="32" spans="1:374">
      <c r="A32" s="98">
        <f t="shared" si="7"/>
        <v>18</v>
      </c>
      <c r="B32" s="198" t="s">
        <v>176</v>
      </c>
      <c r="C32" s="198"/>
      <c r="D32" s="101"/>
      <c r="E32" s="203"/>
      <c r="F32" s="204"/>
      <c r="G32" s="204"/>
      <c r="H32" s="204"/>
      <c r="I32" s="205"/>
    </row>
    <row r="33" spans="1:9">
      <c r="A33" s="98">
        <f t="shared" si="7"/>
        <v>19</v>
      </c>
      <c r="B33" s="198" t="s">
        <v>177</v>
      </c>
      <c r="C33" s="198"/>
      <c r="D33" s="101"/>
      <c r="E33" s="203"/>
      <c r="F33" s="204"/>
      <c r="G33" s="204"/>
      <c r="H33" s="204"/>
      <c r="I33" s="205"/>
    </row>
    <row r="34" spans="1:9">
      <c r="A34" s="98">
        <f t="shared" si="7"/>
        <v>20</v>
      </c>
      <c r="B34" s="198" t="s">
        <v>178</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2018-02-08T09:55:41Z</cp:lastPrinted>
  <dcterms:created xsi:type="dcterms:W3CDTF">2017-12-18T05:03:25Z</dcterms:created>
  <dcterms:modified xsi:type="dcterms:W3CDTF">2018-02-08T09:55:45Z</dcterms:modified>
  <cp:category/>
</cp:coreProperties>
</file>