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務課\財務担当\02_決算・会計\10_照会・調査\2020年度（令和2年度）\03_都庁内からの調べ\20220105_財務局（経営比較分析表）\03_回答\"/>
    </mc:Choice>
  </mc:AlternateContent>
  <workbookProtection workbookAlgorithmName="SHA-512" workbookHashValue="9MwFy18tUePQFX+pmq2RpIx2XCzKJU8MLfxj5+4TKSvinxKNlW5i5Ora90IaNHAnQ/u29KKQn3+Bf4gFKeG+Ug==" workbookSaltValue="VHmy9bfSQJ72wahposM4+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A19" i="5"/>
  <c r="A20" i="5" s="1"/>
  <c r="A21" i="5" s="1"/>
  <c r="A22" i="5" s="1"/>
  <c r="A23" i="5" s="1"/>
  <c r="A24" i="5" s="1"/>
  <c r="A25" i="5" s="1"/>
  <c r="A26" i="5" s="1"/>
  <c r="A27" i="5" s="1"/>
  <c r="A28" i="5" s="1"/>
  <c r="A29" i="5" s="1"/>
  <c r="A30" i="5" s="1"/>
  <c r="A31" i="5" s="1"/>
  <c r="A32" i="5" s="1"/>
  <c r="A33" i="5" s="1"/>
  <c r="A34" i="5" s="1"/>
  <c r="LT18" i="5"/>
  <c r="KN18" i="5"/>
  <c r="JI18" i="5"/>
  <c r="IC18" i="5"/>
  <c r="FM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BY13" i="5"/>
  <c r="BX13" i="5"/>
  <c r="BW13" i="5"/>
  <c r="BV13" i="5"/>
  <c r="BU13" i="5"/>
  <c r="BN13" i="5"/>
  <c r="BM13" i="5"/>
  <c r="BL13" i="5"/>
  <c r="BK13" i="5"/>
  <c r="BJ13" i="5"/>
  <c r="BC13" i="5"/>
  <c r="BB13" i="5"/>
  <c r="BA13" i="5"/>
  <c r="AZ13" i="5"/>
  <c r="AY13" i="5"/>
  <c r="KP12" i="5"/>
  <c r="JK12" i="5"/>
  <c r="HL12" i="5"/>
  <c r="GF12" i="5"/>
  <c r="FN12" i="5"/>
  <c r="FJ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Y10" i="5"/>
  <c r="IM10" i="5"/>
  <c r="EQ10" i="5"/>
  <c r="CF10" i="5"/>
  <c r="F10" i="5"/>
  <c r="IQ10" i="5" s="1"/>
  <c r="B10" i="5"/>
  <c r="LQ10" i="5" s="1"/>
  <c r="KU9" i="5"/>
  <c r="IV9" i="5"/>
  <c r="GW9" i="5"/>
  <c r="EX9" i="5"/>
  <c r="D123" i="4" s="1"/>
  <c r="CY9" i="5"/>
  <c r="MK8" i="5"/>
  <c r="MJ8" i="5"/>
  <c r="MA8" i="5"/>
  <c r="LZ8" i="5"/>
  <c r="LQ8" i="5"/>
  <c r="LR12" i="5" s="1"/>
  <c r="LP8" i="5"/>
  <c r="LG8" i="5"/>
  <c r="LF8" i="5"/>
  <c r="KW8" i="5"/>
  <c r="KX18" i="5" s="1"/>
  <c r="KV8" i="5"/>
  <c r="KU8" i="5"/>
  <c r="KL8" i="5"/>
  <c r="KK8" i="5"/>
  <c r="KB8" i="5"/>
  <c r="KE18" i="5" s="1"/>
  <c r="KA8" i="5"/>
  <c r="JR8" i="5"/>
  <c r="JQ8" i="5"/>
  <c r="JH8" i="5"/>
  <c r="JG8" i="5"/>
  <c r="IX8" i="5"/>
  <c r="IW8" i="5"/>
  <c r="IV8" i="5"/>
  <c r="IM8" i="5"/>
  <c r="IM12" i="5" s="1"/>
  <c r="IL8" i="5"/>
  <c r="IC8" i="5"/>
  <c r="IG18" i="5" s="1"/>
  <c r="IB8" i="5"/>
  <c r="HS8" i="5"/>
  <c r="HR8" i="5"/>
  <c r="HI8" i="5"/>
  <c r="HM12" i="5" s="1"/>
  <c r="HH8" i="5"/>
  <c r="GY8" i="5"/>
  <c r="GY12" i="5" s="1"/>
  <c r="GX8" i="5"/>
  <c r="GW8" i="5"/>
  <c r="GM8" i="5"/>
  <c r="GD8" i="5"/>
  <c r="GC8" i="5"/>
  <c r="FS8" i="5"/>
  <c r="FJ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C123" i="4"/>
  <c r="L19" i="4"/>
  <c r="I19" i="4"/>
  <c r="F19" i="4"/>
  <c r="L16" i="4"/>
  <c r="J16" i="4"/>
  <c r="H16" i="4"/>
  <c r="N15" i="4"/>
  <c r="L15" i="4"/>
  <c r="J15" i="4"/>
  <c r="F15" i="4"/>
  <c r="N14" i="4"/>
  <c r="L14" i="4"/>
  <c r="H14" i="4"/>
  <c r="F14" i="4"/>
  <c r="N13" i="4"/>
  <c r="J13" i="4"/>
  <c r="H13" i="4"/>
  <c r="F13" i="4"/>
  <c r="L12" i="4"/>
  <c r="J12" i="4"/>
  <c r="H12" i="4"/>
  <c r="N11" i="4"/>
  <c r="F11" i="4"/>
  <c r="F9" i="4"/>
  <c r="N7" i="4"/>
  <c r="B7" i="4"/>
  <c r="N5" i="4"/>
  <c r="J5" i="4"/>
  <c r="F5" i="4"/>
  <c r="B5" i="4"/>
  <c r="N3" i="4"/>
  <c r="J3" i="4"/>
  <c r="F3" i="4"/>
  <c r="B3" i="4"/>
  <c r="B1" i="4"/>
  <c r="GP18" i="5" l="1"/>
  <c r="GO18" i="5"/>
  <c r="GQ18" i="5"/>
  <c r="GQ12" i="5"/>
  <c r="GR18" i="5"/>
  <c r="GP12" i="5"/>
  <c r="GN18" i="5"/>
  <c r="GR12" i="5"/>
  <c r="GN12" i="5"/>
  <c r="HC10" i="5"/>
  <c r="MM16" i="5"/>
  <c r="KY16" i="5"/>
  <c r="JJ16" i="5"/>
  <c r="HU16" i="5"/>
  <c r="GF16" i="5"/>
  <c r="EQ16" i="5"/>
  <c r="DC16" i="5"/>
  <c r="BL16" i="5"/>
  <c r="MC16" i="5"/>
  <c r="KN16" i="5"/>
  <c r="IZ16" i="5"/>
  <c r="HK16" i="5"/>
  <c r="FV16" i="5"/>
  <c r="EG16" i="5"/>
  <c r="CR16" i="5"/>
  <c r="BA16" i="5"/>
  <c r="LI16" i="5"/>
  <c r="JT16" i="5"/>
  <c r="IE16" i="5"/>
  <c r="GP16" i="5"/>
  <c r="FB16" i="5"/>
  <c r="DM16" i="5"/>
  <c r="BW16" i="5"/>
  <c r="LS16" i="5"/>
  <c r="FL16" i="5"/>
  <c r="LS10" i="5"/>
  <c r="KD10" i="5"/>
  <c r="IO10" i="5"/>
  <c r="HA10" i="5"/>
  <c r="FL10" i="5"/>
  <c r="DW10" i="5"/>
  <c r="CH10" i="5"/>
  <c r="J11" i="4"/>
  <c r="KD16" i="5"/>
  <c r="DW16" i="5"/>
  <c r="LI10" i="5"/>
  <c r="JT10" i="5"/>
  <c r="IE10" i="5"/>
  <c r="GP10" i="5"/>
  <c r="FB10" i="5"/>
  <c r="DM10" i="5"/>
  <c r="BW10" i="5"/>
  <c r="IO16" i="5"/>
  <c r="HA16" i="5"/>
  <c r="MC10" i="5"/>
  <c r="KN10" i="5"/>
  <c r="IZ10" i="5"/>
  <c r="HK10" i="5"/>
  <c r="FV10" i="5"/>
  <c r="EG10" i="5"/>
  <c r="CR10" i="5"/>
  <c r="BA10" i="5"/>
  <c r="CJ10" i="5"/>
  <c r="DU10" i="5"/>
  <c r="GF10" i="5"/>
  <c r="KB10" i="5"/>
  <c r="MM10" i="5"/>
  <c r="HC12" i="5"/>
  <c r="LU16" i="5"/>
  <c r="KF16" i="5"/>
  <c r="IQ16" i="5"/>
  <c r="HC16" i="5"/>
  <c r="FN16" i="5"/>
  <c r="DY16" i="5"/>
  <c r="CJ16" i="5"/>
  <c r="LK16" i="5"/>
  <c r="JV16" i="5"/>
  <c r="IG16" i="5"/>
  <c r="GR16" i="5"/>
  <c r="FD16" i="5"/>
  <c r="DO16" i="5"/>
  <c r="BY16" i="5"/>
  <c r="ME16" i="5"/>
  <c r="KP16" i="5"/>
  <c r="JB16" i="5"/>
  <c r="HM16" i="5"/>
  <c r="FX16" i="5"/>
  <c r="EI16" i="5"/>
  <c r="CT16" i="5"/>
  <c r="BC16" i="5"/>
  <c r="HW16" i="5"/>
  <c r="BN16" i="5"/>
  <c r="MO10" i="5"/>
  <c r="LA10" i="5"/>
  <c r="JL10" i="5"/>
  <c r="HW10" i="5"/>
  <c r="GH10" i="5"/>
  <c r="ES10" i="5"/>
  <c r="DE10" i="5"/>
  <c r="BN10" i="5"/>
  <c r="ES16" i="5"/>
  <c r="MO16" i="5"/>
  <c r="GH16" i="5"/>
  <c r="ME10" i="5"/>
  <c r="KP10" i="5"/>
  <c r="JB10" i="5"/>
  <c r="HM10" i="5"/>
  <c r="FX10" i="5"/>
  <c r="EI10" i="5"/>
  <c r="CT10" i="5"/>
  <c r="BC10" i="5"/>
  <c r="LA16" i="5"/>
  <c r="JL16" i="5"/>
  <c r="DE16" i="5"/>
  <c r="LK10" i="5"/>
  <c r="JV10" i="5"/>
  <c r="IG10" i="5"/>
  <c r="GR10" i="5"/>
  <c r="FD10" i="5"/>
  <c r="DO10" i="5"/>
  <c r="BY10" i="5"/>
  <c r="BL10" i="5"/>
  <c r="DY10" i="5"/>
  <c r="FJ10" i="5"/>
  <c r="HU10" i="5"/>
  <c r="KF10" i="5"/>
  <c r="CH16" i="5"/>
  <c r="GZ18" i="5"/>
  <c r="HC18" i="5"/>
  <c r="GY18" i="5"/>
  <c r="HA18" i="5"/>
  <c r="HA12" i="5"/>
  <c r="HB18" i="5"/>
  <c r="GZ12" i="5"/>
  <c r="HB12" i="5"/>
  <c r="HV18" i="5"/>
  <c r="HU18" i="5"/>
  <c r="HW12" i="5"/>
  <c r="HS12" i="5"/>
  <c r="HW18" i="5"/>
  <c r="HS18" i="5"/>
  <c r="HT12" i="5"/>
  <c r="HT18" i="5"/>
  <c r="HU12" i="5"/>
  <c r="IN18" i="5"/>
  <c r="IP12" i="5"/>
  <c r="IQ18" i="5"/>
  <c r="IM18" i="5"/>
  <c r="IO12" i="5"/>
  <c r="IO18" i="5"/>
  <c r="IQ12" i="5"/>
  <c r="IP18" i="5"/>
  <c r="IN12" i="5"/>
  <c r="LI18" i="5"/>
  <c r="LK12" i="5"/>
  <c r="LG12" i="5"/>
  <c r="LH18" i="5"/>
  <c r="LJ12" i="5"/>
  <c r="LJ18" i="5"/>
  <c r="LH12" i="5"/>
  <c r="LG18" i="5"/>
  <c r="LI12" i="5"/>
  <c r="LK18" i="5"/>
  <c r="ME18" i="5"/>
  <c r="MA18" i="5"/>
  <c r="MC12" i="5"/>
  <c r="MD18" i="5"/>
  <c r="MB12" i="5"/>
  <c r="MB18" i="5"/>
  <c r="MD12" i="5"/>
  <c r="MC18" i="5"/>
  <c r="ME12" i="5"/>
  <c r="LQ16" i="5"/>
  <c r="KB16" i="5"/>
  <c r="IM16" i="5"/>
  <c r="GY16" i="5"/>
  <c r="FJ16" i="5"/>
  <c r="DU16" i="5"/>
  <c r="CF16" i="5"/>
  <c r="LG16" i="5"/>
  <c r="JR16" i="5"/>
  <c r="IC16" i="5"/>
  <c r="GN16" i="5"/>
  <c r="EZ16" i="5"/>
  <c r="DK16" i="5"/>
  <c r="BU16" i="5"/>
  <c r="MA16" i="5"/>
  <c r="KL16" i="5"/>
  <c r="IX16" i="5"/>
  <c r="HI16" i="5"/>
  <c r="FT16" i="5"/>
  <c r="EE16" i="5"/>
  <c r="CP16" i="5"/>
  <c r="AY16" i="5"/>
  <c r="JH16" i="5"/>
  <c r="DA16" i="5"/>
  <c r="MK10" i="5"/>
  <c r="KW10" i="5"/>
  <c r="JH10" i="5"/>
  <c r="HS10" i="5"/>
  <c r="GD10" i="5"/>
  <c r="EO10" i="5"/>
  <c r="DA10" i="5"/>
  <c r="BJ10" i="5"/>
  <c r="MK16" i="5"/>
  <c r="HS16" i="5"/>
  <c r="BJ16" i="5"/>
  <c r="MA10" i="5"/>
  <c r="KL10" i="5"/>
  <c r="IX10" i="5"/>
  <c r="HI10" i="5"/>
  <c r="FT10" i="5"/>
  <c r="EE10" i="5"/>
  <c r="CP10" i="5"/>
  <c r="AY10" i="5"/>
  <c r="GD16" i="5"/>
  <c r="KW16" i="5"/>
  <c r="EO16" i="5"/>
  <c r="LG10" i="5"/>
  <c r="JR10" i="5"/>
  <c r="IC10" i="5"/>
  <c r="GN10" i="5"/>
  <c r="EZ10" i="5"/>
  <c r="DK10" i="5"/>
  <c r="BU10" i="5"/>
  <c r="DC10" i="5"/>
  <c r="FN10" i="5"/>
  <c r="GY10" i="5"/>
  <c r="JJ10" i="5"/>
  <c r="LU10" i="5"/>
  <c r="GO12" i="5"/>
  <c r="HV12" i="5"/>
  <c r="MA12" i="5"/>
  <c r="FK18" i="5"/>
  <c r="FN18" i="5"/>
  <c r="FJ18" i="5"/>
  <c r="FL18" i="5"/>
  <c r="GG18" i="5"/>
  <c r="GF18" i="5"/>
  <c r="GH18" i="5"/>
  <c r="GD18" i="5"/>
  <c r="JB18" i="5"/>
  <c r="IX18" i="5"/>
  <c r="IZ12" i="5"/>
  <c r="JA18" i="5"/>
  <c r="IY12" i="5"/>
  <c r="IY18" i="5"/>
  <c r="JA12" i="5"/>
  <c r="JT18" i="5"/>
  <c r="JV12" i="5"/>
  <c r="JR12" i="5"/>
  <c r="JS18" i="5"/>
  <c r="JU12" i="5"/>
  <c r="JU18" i="5"/>
  <c r="JS12" i="5"/>
  <c r="KP18" i="5"/>
  <c r="KL18" i="5"/>
  <c r="KN12" i="5"/>
  <c r="KO18" i="5"/>
  <c r="KM12" i="5"/>
  <c r="KM18" i="5"/>
  <c r="KO12" i="5"/>
  <c r="E10" i="5"/>
  <c r="FM12" i="5"/>
  <c r="GE12" i="5"/>
  <c r="HK12" i="5"/>
  <c r="IE12" i="5"/>
  <c r="JB12" i="5"/>
  <c r="KL12" i="5"/>
  <c r="IZ18" i="5"/>
  <c r="EZ8" i="5"/>
  <c r="FT8" i="5"/>
  <c r="JK18" i="5"/>
  <c r="JI12" i="5"/>
  <c r="JJ18" i="5"/>
  <c r="JL12" i="5"/>
  <c r="JH12" i="5"/>
  <c r="JL18" i="5"/>
  <c r="JH18" i="5"/>
  <c r="JJ12" i="5"/>
  <c r="KC18" i="5"/>
  <c r="KE12" i="5"/>
  <c r="KF18" i="5"/>
  <c r="KB18" i="5"/>
  <c r="KD12" i="5"/>
  <c r="KD18" i="5"/>
  <c r="KF12" i="5"/>
  <c r="KB12" i="5"/>
  <c r="C10" i="5"/>
  <c r="FK12" i="5"/>
  <c r="GG12" i="5"/>
  <c r="HI12" i="5"/>
  <c r="IC12" i="5"/>
  <c r="JT12" i="5"/>
  <c r="KZ12" i="5"/>
  <c r="JR18" i="5"/>
  <c r="HM18" i="5"/>
  <c r="HI18" i="5"/>
  <c r="HL18" i="5"/>
  <c r="HJ18" i="5"/>
  <c r="IE18" i="5"/>
  <c r="IG12" i="5"/>
  <c r="ID18" i="5"/>
  <c r="IF12" i="5"/>
  <c r="IF18" i="5"/>
  <c r="KZ18" i="5"/>
  <c r="KX12" i="5"/>
  <c r="KY18" i="5"/>
  <c r="LA12" i="5"/>
  <c r="KW12" i="5"/>
  <c r="LA18" i="5"/>
  <c r="KW18" i="5"/>
  <c r="KY12" i="5"/>
  <c r="LR18" i="5"/>
  <c r="LT12" i="5"/>
  <c r="LU18" i="5"/>
  <c r="LQ18" i="5"/>
  <c r="LS12" i="5"/>
  <c r="LS18" i="5"/>
  <c r="LU12" i="5"/>
  <c r="LQ12" i="5"/>
  <c r="MN18" i="5"/>
  <c r="ML12" i="5"/>
  <c r="MM18" i="5"/>
  <c r="MO12" i="5"/>
  <c r="MK12" i="5"/>
  <c r="MO18" i="5"/>
  <c r="MK18" i="5"/>
  <c r="MM12" i="5"/>
  <c r="FL12" i="5"/>
  <c r="GD12" i="5"/>
  <c r="GH12" i="5"/>
  <c r="HJ12" i="5"/>
  <c r="ID12" i="5"/>
  <c r="IX12" i="5"/>
  <c r="KC12" i="5"/>
  <c r="MN12" i="5"/>
  <c r="GE18" i="5"/>
  <c r="HK18" i="5"/>
  <c r="JV18" i="5"/>
  <c r="ML18" i="5"/>
  <c r="FX18" i="5" l="1"/>
  <c r="FT18" i="5"/>
  <c r="FW18" i="5"/>
  <c r="FU18" i="5"/>
  <c r="FU12" i="5"/>
  <c r="FV18" i="5"/>
  <c r="FX12" i="5"/>
  <c r="FT12" i="5"/>
  <c r="FV12" i="5"/>
  <c r="FW12" i="5"/>
  <c r="MD16" i="5"/>
  <c r="KO16" i="5"/>
  <c r="JA16" i="5"/>
  <c r="HL16" i="5"/>
  <c r="FW16" i="5"/>
  <c r="EH16" i="5"/>
  <c r="CS16" i="5"/>
  <c r="BB16" i="5"/>
  <c r="LT16" i="5"/>
  <c r="KE16" i="5"/>
  <c r="IP16" i="5"/>
  <c r="HB16" i="5"/>
  <c r="FM16" i="5"/>
  <c r="DX16" i="5"/>
  <c r="CI16" i="5"/>
  <c r="MN16" i="5"/>
  <c r="KZ16" i="5"/>
  <c r="JK16" i="5"/>
  <c r="HV16" i="5"/>
  <c r="GG16" i="5"/>
  <c r="ER16" i="5"/>
  <c r="DD16" i="5"/>
  <c r="BM16" i="5"/>
  <c r="GQ16" i="5"/>
  <c r="LJ10" i="5"/>
  <c r="JU10" i="5"/>
  <c r="IF10" i="5"/>
  <c r="GQ10" i="5"/>
  <c r="FC10" i="5"/>
  <c r="DN10" i="5"/>
  <c r="BX10" i="5"/>
  <c r="JU16" i="5"/>
  <c r="LJ16" i="5"/>
  <c r="FC16" i="5"/>
  <c r="MN10" i="5"/>
  <c r="KZ10" i="5"/>
  <c r="JK10" i="5"/>
  <c r="HV10" i="5"/>
  <c r="GG10" i="5"/>
  <c r="ER10" i="5"/>
  <c r="DD10" i="5"/>
  <c r="BM10" i="5"/>
  <c r="DN16" i="5"/>
  <c r="IF16" i="5"/>
  <c r="BX16" i="5"/>
  <c r="LT10" i="5"/>
  <c r="KE10" i="5"/>
  <c r="IP10" i="5"/>
  <c r="HB10" i="5"/>
  <c r="FM10" i="5"/>
  <c r="DX10" i="5"/>
  <c r="CI10" i="5"/>
  <c r="L11" i="4"/>
  <c r="KO10" i="5"/>
  <c r="EH10" i="5"/>
  <c r="JA10" i="5"/>
  <c r="CS10" i="5"/>
  <c r="MD10" i="5"/>
  <c r="HL10" i="5"/>
  <c r="BB10" i="5"/>
  <c r="FW10" i="5"/>
  <c r="FB18" i="5"/>
  <c r="FA18" i="5"/>
  <c r="FC18" i="5"/>
  <c r="EZ18" i="5"/>
  <c r="FC12" i="5"/>
  <c r="FB12" i="5"/>
  <c r="FD18" i="5"/>
  <c r="FD12" i="5"/>
  <c r="EZ12" i="5"/>
  <c r="FA12" i="5"/>
  <c r="LH16" i="5"/>
  <c r="JS16" i="5"/>
  <c r="ID16" i="5"/>
  <c r="GO16" i="5"/>
  <c r="FA16" i="5"/>
  <c r="DL16" i="5"/>
  <c r="BV16" i="5"/>
  <c r="ML16" i="5"/>
  <c r="KX16" i="5"/>
  <c r="JI16" i="5"/>
  <c r="HT16" i="5"/>
  <c r="GE16" i="5"/>
  <c r="EP16" i="5"/>
  <c r="DB16" i="5"/>
  <c r="BK16" i="5"/>
  <c r="LR16" i="5"/>
  <c r="KC16" i="5"/>
  <c r="IN16" i="5"/>
  <c r="GZ16" i="5"/>
  <c r="FK16" i="5"/>
  <c r="DV16" i="5"/>
  <c r="CG16" i="5"/>
  <c r="KM16" i="5"/>
  <c r="EF16" i="5"/>
  <c r="MB10" i="5"/>
  <c r="KM10" i="5"/>
  <c r="IY10" i="5"/>
  <c r="HJ10" i="5"/>
  <c r="FU10" i="5"/>
  <c r="EF10" i="5"/>
  <c r="CQ10" i="5"/>
  <c r="AZ10" i="5"/>
  <c r="HJ16" i="5"/>
  <c r="IY16" i="5"/>
  <c r="CQ16" i="5"/>
  <c r="LR10" i="5"/>
  <c r="KC10" i="5"/>
  <c r="IN10" i="5"/>
  <c r="GZ10" i="5"/>
  <c r="FK10" i="5"/>
  <c r="DV10" i="5"/>
  <c r="CG10" i="5"/>
  <c r="H11" i="4"/>
  <c r="MB16" i="5"/>
  <c r="FU16" i="5"/>
  <c r="ML10" i="5"/>
  <c r="KX10" i="5"/>
  <c r="JI10" i="5"/>
  <c r="HT10" i="5"/>
  <c r="GE10" i="5"/>
  <c r="EP10" i="5"/>
  <c r="DB10" i="5"/>
  <c r="BK10" i="5"/>
  <c r="ID10" i="5"/>
  <c r="BV10" i="5"/>
  <c r="GO10" i="5"/>
  <c r="JS10" i="5"/>
  <c r="AZ16" i="5"/>
  <c r="LH10" i="5"/>
  <c r="FA10" i="5"/>
  <c r="DL10" i="5"/>
</calcChain>
</file>

<file path=xl/sharedStrings.xml><?xml version="1.0" encoding="utf-8"?>
<sst xmlns="http://schemas.openxmlformats.org/spreadsheetml/2006/main" count="943" uniqueCount="262">
  <si>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</si>
  <si>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</si>
  <si>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</si>
  <si>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</si>
  <si>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</si>
  <si>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</si>
  <si>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</si>
  <si>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</si>
  <si>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建設改良積立金の積立　913,058（千円）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</si>
  <si>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</si>
  <si>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</si>
  <si>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</si>
  <si>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</si>
  <si>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</si>
  <si>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</si>
  <si>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</si>
  <si>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</si>
  <si>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</si>
  <si>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</si>
  <si>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</si>
  <si>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</si>
  <si>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</si>
  <si>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</si>
  <si>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</si>
  <si>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</si>
  <si>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</si>
  <si>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</si>
  <si>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</si>
  <si>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</si>
  <si>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</si>
  <si>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</si>
  <si>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</si>
  <si>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</si>
  <si>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</si>
  <si>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</si>
  <si>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</si>
  <si>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</si>
  <si>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</si>
  <si>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</si>
  <si>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</si>
  <si>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</si>
  <si>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</si>
  <si>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</si>
  <si>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</si>
  <si>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</si>
  <si>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</si>
  <si>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</si>
  <si>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</si>
  <si>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</si>
  <si>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</si>
  <si>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</si>
  <si>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</si>
  <si>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</si>
  <si>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</si>
  <si>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</si>
  <si>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</si>
  <si>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</si>
  <si>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</si>
  <si>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</si>
  <si>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</si>
  <si>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</si>
  <si>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</si>
  <si>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</si>
  <si>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</si>
  <si>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</si>
  <si>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</si>
  <si>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</si>
  <si>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</si>
  <si>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</si>
  <si>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</si>
  <si>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</si>
  <si>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</si>
  <si>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</si>
  <si>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</si>
  <si>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</si>
  <si>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</si>
  <si>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</si>
  <si>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</si>
  <si>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</si>
  <si>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</si>
  <si>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</si>
  <si>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</si>
  <si>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</si>
  <si>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</si>
  <si>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</si>
  <si>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</si>
  <si>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</si>
  <si>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</si>
  <si>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</si>
  <si>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</si>
  <si>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</si>
  <si>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</si>
  <si>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</si>
  <si>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</si>
  <si>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</si>
  <si>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</si>
  <si>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</si>
  <si>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</si>
  <si>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</si>
  <si>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</si>
  <si>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</si>
  <si>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</si>
  <si>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</si>
  <si>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</si>
  <si>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</si>
  <si>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</si>
  <si>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</si>
  <si>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</si>
  <si>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</si>
  <si>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</si>
  <si>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</si>
  <si>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</si>
  <si>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</si>
  <si>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</si>
  <si>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</si>
  <si>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</si>
  <si>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</si>
  <si>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</si>
  <si>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</si>
  <si>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</si>
  <si>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130001</t>
  </si>
  <si>
    <t>46</t>
  </si>
  <si>
    <t>04</t>
  </si>
  <si>
    <t>0</t>
  </si>
  <si>
    <t>000</t>
  </si>
  <si>
    <t>東京都</t>
  </si>
  <si>
    <t>法適用</t>
  </si>
  <si>
    <t>電気事業</t>
  </si>
  <si>
    <t>自治体職員</t>
  </si>
  <si>
    <t>-</t>
  </si>
  <si>
    <t>令和３年３月31日　多摩川第一発電所、多摩川第三発電所、白丸発電所</t>
  </si>
  <si>
    <t>無</t>
  </si>
  <si>
    <t>株式会社F－Power</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</si>
  <si>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</si>
  <si>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</si>
  <si>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</si>
  <si>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</si>
  <si>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</si>
  <si>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</si>
  <si>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</si>
  <si>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</si>
  <si>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</si>
  <si>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</si>
  <si>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</si>
  <si>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</si>
  <si>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</si>
  <si>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</si>
  <si>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</si>
  <si>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</si>
  <si>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</si>
  <si>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</si>
  <si>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</si>
  <si>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</si>
  <si>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</si>
  <si>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</si>
  <si>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</si>
  <si>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</si>
  <si>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</si>
  <si>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</si>
  <si>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</si>
  <si>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</si>
  <si>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</si>
  <si>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</si>
  <si>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</si>
  <si>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</si>
  <si>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</si>
  <si>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</si>
  <si>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</si>
  <si>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</si>
  <si>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</si>
  <si>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</si>
  <si>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</si>
  <si>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</si>
  <si>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</si>
  <si>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</si>
  <si>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</si>
  <si>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</si>
  <si>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</si>
  <si>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</si>
  <si>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</si>
  <si>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</si>
  <si>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</si>
  <si>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</si>
  <si>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</si>
  <si>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</si>
  <si>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</si>
  <si>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</si>
  <si>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</si>
  <si>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</si>
  <si>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</si>
  <si>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</si>
  <si>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</si>
  <si>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</si>
  <si>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</si>
  <si>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</si>
  <si>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</si>
  <si>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</si>
  <si>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</si>
  <si>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</si>
  <si>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</si>
  <si>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</si>
  <si>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</si>
  <si>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</si>
  <si>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</si>
  <si>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</si>
  <si>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</si>
  <si>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</si>
  <si>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</si>
  <si>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</si>
  <si>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</si>
  <si>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</si>
  <si>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</si>
  <si>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</si>
  <si>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</si>
  <si>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</si>
  <si>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</si>
  <si>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</si>
  <si>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</si>
  <si>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</si>
  <si>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</si>
  <si>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</si>
  <si>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</si>
  <si>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</si>
  <si>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</si>
  <si>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</si>
  <si>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</si>
  <si>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</si>
  <si>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</si>
  <si>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</si>
  <si>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</si>
  <si>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</si>
  <si>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</si>
  <si>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</si>
  <si>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</si>
  <si>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</si>
  <si>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</si>
  <si>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</si>
  <si>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</si>
  <si>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</si>
  <si>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</si>
  <si>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</si>
  <si>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</si>
  <si>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</si>
  <si>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</si>
  <si>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</si>
  <si>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</si>
  <si>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</si>
  <si>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</si>
  <si>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</si>
  <si>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</si>
  <si>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</si>
  <si>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</si>
  <si>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</si>
  <si>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</si>
  <si>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</si>
  <si>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</si>
  <si>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</si>
  <si>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</si>
  <si>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</si>
  <si>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・「経常収支比率」、「営業収支比率」及び「流動比率」とも、安定して100%を上回って推移しており、経営状況は安定しています。
・「供給原価」はダム放流量の増減等により発電量が左右されることから、年度ごとの増減が大きくなっています。
・令和２年度の「EBITDA」は電力料収入の増加により、増加しました。</t>
    <rPh sb="18" eb="19">
      <t>オヨ</t>
    </rPh>
    <rPh sb="102" eb="104">
      <t>ゾウゲン</t>
    </rPh>
    <phoneticPr fontId="5"/>
  </si>
  <si>
    <t>・東京都の電気事業は、多摩川の流水を利用した水力発電により、地域の安定的な電気の供給に貢献しています。平成30年度に策定した「東京都交通局経営計画 2019」(令和元年度～令和３年度)に基づき、今後とも、環境に優しいクリーンエネルギーである水力発電による電力を安定的に供給するため、更新計画を策定するとともに、今後の経営の方向性について検討していきます。</t>
    <phoneticPr fontId="5"/>
  </si>
  <si>
    <t>・「設備利用率」はダム放流量の増減等により発電量が左右されることから、年度ごとの増減が大きくなる傾向にあります。令和２年度は年間発電電力量が前年度から増加したため、前年度から上昇しました。
・「修繕費比率」はダム巡視路の落石対策工事等を実施したことにより前年度から上昇しましたが、平均値を下回っています。
・企業債残高はなく、設備投資に必要な資金は損益勘定留保資金等により確保しています。
・「有形固定資産減価償却率」は概ね平均値と同じ水準です。
・FITによる収入はありません。</t>
    <rPh sb="40" eb="42">
      <t>ゾウゲン</t>
    </rPh>
    <rPh sb="48" eb="50">
      <t>ケイコウ</t>
    </rPh>
    <rPh sb="56" eb="58">
      <t>レイワ</t>
    </rPh>
    <rPh sb="62" eb="66">
      <t>ネンカンハツデン</t>
    </rPh>
    <rPh sb="66" eb="69">
      <t>デンリョクリョウ</t>
    </rPh>
    <rPh sb="70" eb="73">
      <t>ゼンネンド</t>
    </rPh>
    <rPh sb="75" eb="77">
      <t>ゾウカ</t>
    </rPh>
    <rPh sb="82" eb="85">
      <t>ゼンネンド</t>
    </rPh>
    <rPh sb="87" eb="89">
      <t>ジョウショウ</t>
    </rPh>
    <rPh sb="106" eb="109">
      <t>ジュンシロ</t>
    </rPh>
    <rPh sb="110" eb="114">
      <t>ラクセキタイサク</t>
    </rPh>
    <rPh sb="114" eb="116">
      <t>コウジ</t>
    </rPh>
    <rPh sb="116" eb="117">
      <t>トウ</t>
    </rPh>
    <rPh sb="118" eb="120">
      <t>ジッシ</t>
    </rPh>
    <rPh sb="127" eb="130">
      <t>ゼンネンド</t>
    </rPh>
    <rPh sb="132" eb="134">
      <t>ジョウショウ</t>
    </rPh>
    <rPh sb="140" eb="143">
      <t>ヘイキンチ</t>
    </rPh>
    <rPh sb="144" eb="14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</si>
</sst>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185.4</c:v>
                </c:pt>
                <c:pt idx="1">
                  <c:v>154.4</c:v>
                </c:pt>
                <c:pt idx="2">
                  <c:v>176.7</c:v>
                </c:pt>
                <c:pt idx="3">
                  <c:v>183.6</c:v>
                </c:pt>
                <c:pt idx="4">
                  <c:v>172.2</c:v>
                </c:pt>
              </c:numCache>
            </c:numRef>
          </c:val>
          <c:extLst>
            <c:ext xmlns:c16="http://schemas.microsoft.com/office/drawing/2014/chart" uri="{C3380CC4-5D6E-409C-BE32-E72D297353CC}">
              <c16:uniqueId val="{00000000-A6D5-4CA6-AD6B-C6E1AC19B608}"/>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A6D5-4CA6-AD6B-C6E1AC19B60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6D5-4CA6-AD6B-C6E1AC19B608}"/>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3F9-49BF-A87D-F1463EA34E1A}"/>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E3F9-49BF-A87D-F1463EA34E1A}"/>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32.4</c:v>
                </c:pt>
                <c:pt idx="1">
                  <c:v>29</c:v>
                </c:pt>
                <c:pt idx="2">
                  <c:v>34.4</c:v>
                </c:pt>
                <c:pt idx="3">
                  <c:v>36.5</c:v>
                </c:pt>
                <c:pt idx="4">
                  <c:v>47.2</c:v>
                </c:pt>
              </c:numCache>
            </c:numRef>
          </c:val>
          <c:extLst>
            <c:ext xmlns:c16="http://schemas.microsoft.com/office/drawing/2014/chart" uri="{C3380CC4-5D6E-409C-BE32-E72D297353CC}">
              <c16:uniqueId val="{00000000-5F75-4D2E-982F-431A55E0FDFC}"/>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5F75-4D2E-982F-431A55E0FDFC}"/>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3.5</c:v>
                </c:pt>
                <c:pt idx="1">
                  <c:v>9.6</c:v>
                </c:pt>
                <c:pt idx="2">
                  <c:v>0.8</c:v>
                </c:pt>
                <c:pt idx="3">
                  <c:v>5.3</c:v>
                </c:pt>
                <c:pt idx="4">
                  <c:v>11.6</c:v>
                </c:pt>
              </c:numCache>
            </c:numRef>
          </c:val>
          <c:extLst>
            <c:ext xmlns:c16="http://schemas.microsoft.com/office/drawing/2014/chart" uri="{C3380CC4-5D6E-409C-BE32-E72D297353CC}">
              <c16:uniqueId val="{00000000-9A3C-4139-AF80-341B0D6BA2E4}"/>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9A3C-4139-AF80-341B0D6BA2E4}"/>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830-4D16-A087-40177BA3CBD9}"/>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1830-4D16-A087-40177BA3CBD9}"/>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62.2</c:v>
                </c:pt>
                <c:pt idx="1">
                  <c:v>62</c:v>
                </c:pt>
                <c:pt idx="2">
                  <c:v>63.5</c:v>
                </c:pt>
                <c:pt idx="3">
                  <c:v>64.599999999999994</c:v>
                </c:pt>
                <c:pt idx="4">
                  <c:v>63.4</c:v>
                </c:pt>
              </c:numCache>
            </c:numRef>
          </c:val>
          <c:extLst>
            <c:ext xmlns:c16="http://schemas.microsoft.com/office/drawing/2014/chart" uri="{C3380CC4-5D6E-409C-BE32-E72D297353CC}">
              <c16:uniqueId val="{00000000-7160-4E08-B322-61E7F88FB7F0}"/>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7160-4E08-B322-61E7F88FB7F0}"/>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9F7-4B08-A520-045B0F3CF220}"/>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39F7-4B08-A520-045B0F3CF220}"/>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B0-4776-9844-78C07220FE0A}"/>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B0-4776-9844-78C07220FE0A}"/>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2-40FA-8A48-984C9C54CA65}"/>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2-40FA-8A48-984C9C54CA65}"/>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E-4425-897D-42444F874F7E}"/>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E-4425-897D-42444F874F7E}"/>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1-464F-8DF2-DABB6670F0A1}"/>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1-464F-8DF2-DABB6670F0A1}"/>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180.9</c:v>
                </c:pt>
                <c:pt idx="1">
                  <c:v>151.5</c:v>
                </c:pt>
                <c:pt idx="2">
                  <c:v>173.7</c:v>
                </c:pt>
                <c:pt idx="3">
                  <c:v>180.6</c:v>
                </c:pt>
                <c:pt idx="4">
                  <c:v>170</c:v>
                </c:pt>
              </c:numCache>
            </c:numRef>
          </c:val>
          <c:extLst>
            <c:ext xmlns:c16="http://schemas.microsoft.com/office/drawing/2014/chart" uri="{C3380CC4-5D6E-409C-BE32-E72D297353CC}">
              <c16:uniqueId val="{00000000-CD09-425D-87F2-AF878592518E}"/>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CD09-425D-87F2-AF878592518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D09-425D-87F2-AF878592518E}"/>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3-451D-A97F-41485009C5A9}"/>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3-451D-A97F-41485009C5A9}"/>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3-48B9-89A1-3A16A936EB11}"/>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3-48B9-89A1-3A16A936EB11}"/>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3F-4BCE-BF21-511F9361FE93}"/>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3F-4BCE-BF21-511F9361FE93}"/>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54-4108-B165-27A8D15B2FF1}"/>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54-4108-B165-27A8D15B2FF1}"/>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6-4A6C-930B-C7817A1FD296}"/>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6-4A6C-930B-C7817A1FD296}"/>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2-49CA-AA2C-B90F28669A4E}"/>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2-49CA-AA2C-B90F28669A4E}"/>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DAD-4046-936B-B74A2B7FB6E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D-4046-936B-B74A2B7FB6E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D9-43C8-BB80-98F8561D9694}"/>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D9-43C8-BB80-98F8561D9694}"/>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F-48B5-AEF0-2F6916F313F6}"/>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F-48B5-AEF0-2F6916F313F6}"/>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CA-42BD-9241-3E9DA174F73D}"/>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CA-42BD-9241-3E9DA174F73D}"/>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1568.6</c:v>
                </c:pt>
                <c:pt idx="1">
                  <c:v>1551.9</c:v>
                </c:pt>
                <c:pt idx="2">
                  <c:v>2182.6999999999998</c:v>
                </c:pt>
                <c:pt idx="3">
                  <c:v>2760.5</c:v>
                </c:pt>
                <c:pt idx="4">
                  <c:v>3359.8</c:v>
                </c:pt>
              </c:numCache>
            </c:numRef>
          </c:val>
          <c:extLst>
            <c:ext xmlns:c16="http://schemas.microsoft.com/office/drawing/2014/chart" uri="{C3380CC4-5D6E-409C-BE32-E72D297353CC}">
              <c16:uniqueId val="{00000000-2518-425B-81CF-66B6C865AA8E}"/>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2518-425B-81CF-66B6C865AA8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518-425B-81CF-66B6C865AA8E}"/>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7-4986-A196-B9B91EAC2436}"/>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7-4986-A196-B9B91EAC2436}"/>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8454.7000000000007</c:v>
                </c:pt>
                <c:pt idx="1">
                  <c:v>10146.799999999999</c:v>
                </c:pt>
                <c:pt idx="2">
                  <c:v>7982.4</c:v>
                </c:pt>
                <c:pt idx="3">
                  <c:v>7679.9</c:v>
                </c:pt>
                <c:pt idx="4">
                  <c:v>8205.7000000000007</c:v>
                </c:pt>
              </c:numCache>
            </c:numRef>
          </c:val>
          <c:extLst>
            <c:ext xmlns:c16="http://schemas.microsoft.com/office/drawing/2014/chart" uri="{C3380CC4-5D6E-409C-BE32-E72D297353CC}">
              <c16:uniqueId val="{00000000-ECB7-4F44-B33F-66905B78AA9B}"/>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ECB7-4F44-B33F-66905B78AA9B}"/>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947281</c:v>
                </c:pt>
                <c:pt idx="1">
                  <c:v>710050</c:v>
                </c:pt>
                <c:pt idx="2">
                  <c:v>875848</c:v>
                </c:pt>
                <c:pt idx="3">
                  <c:v>962210</c:v>
                </c:pt>
                <c:pt idx="4">
                  <c:v>1098504</c:v>
                </c:pt>
              </c:numCache>
            </c:numRef>
          </c:val>
          <c:extLst>
            <c:ext xmlns:c16="http://schemas.microsoft.com/office/drawing/2014/chart" uri="{C3380CC4-5D6E-409C-BE32-E72D297353CC}">
              <c16:uniqueId val="{00000000-DB31-4A77-8946-AD734913F887}"/>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DB31-4A77-8946-AD734913F887}"/>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32.4</c:v>
                </c:pt>
                <c:pt idx="1">
                  <c:v>29</c:v>
                </c:pt>
                <c:pt idx="2">
                  <c:v>34.4</c:v>
                </c:pt>
                <c:pt idx="3">
                  <c:v>36.5</c:v>
                </c:pt>
                <c:pt idx="4">
                  <c:v>47.2</c:v>
                </c:pt>
              </c:numCache>
            </c:numRef>
          </c:val>
          <c:extLst>
            <c:ext xmlns:c16="http://schemas.microsoft.com/office/drawing/2014/chart" uri="{C3380CC4-5D6E-409C-BE32-E72D297353CC}">
              <c16:uniqueId val="{00000000-868A-4F85-A700-3FF6A51993F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868A-4F85-A700-3FF6A51993F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3.5</c:v>
                </c:pt>
                <c:pt idx="1">
                  <c:v>9.6</c:v>
                </c:pt>
                <c:pt idx="2">
                  <c:v>0.8</c:v>
                </c:pt>
                <c:pt idx="3">
                  <c:v>5.3</c:v>
                </c:pt>
                <c:pt idx="4">
                  <c:v>11.6</c:v>
                </c:pt>
              </c:numCache>
            </c:numRef>
          </c:val>
          <c:extLst>
            <c:ext xmlns:c16="http://schemas.microsoft.com/office/drawing/2014/chart" uri="{C3380CC4-5D6E-409C-BE32-E72D297353CC}">
              <c16:uniqueId val="{00000000-0BE6-4AE5-B4DF-D97C8231B0AC}"/>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0BE6-4AE5-B4DF-D97C8231B0AC}"/>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4B3-41DD-982F-D4B2BC3C2F12}"/>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24B3-41DD-982F-D4B2BC3C2F12}"/>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62.2</c:v>
                </c:pt>
                <c:pt idx="1">
                  <c:v>62</c:v>
                </c:pt>
                <c:pt idx="2">
                  <c:v>63.5</c:v>
                </c:pt>
                <c:pt idx="3">
                  <c:v>64.599999999999994</c:v>
                </c:pt>
                <c:pt idx="4">
                  <c:v>63.4</c:v>
                </c:pt>
              </c:numCache>
            </c:numRef>
          </c:val>
          <c:extLst>
            <c:ext xmlns:c16="http://schemas.microsoft.com/office/drawing/2014/chart" uri="{C3380CC4-5D6E-409C-BE32-E72D297353CC}">
              <c16:uniqueId val="{00000000-EBC3-444C-9908-80F195D0ECB6}"/>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EBC3-444C-9908-80F195D0ECB6}"/>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29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29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29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29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29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0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0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0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0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0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0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0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0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0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0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1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1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1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1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14"/>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1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16"/>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17"/>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18"/>
                </a:ext>
              </a:extLst>
            </xdr:cNvPicPr>
          </xdr:nvPicPr>
          <xdr:blipFill>
            <a:blip xmlns:r="http://schemas.openxmlformats.org/officeDocument/2006/relationships" r:embed="rId50"/>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19"/>
                </a:ext>
              </a:extLst>
            </xdr:cNvPicPr>
          </xdr:nvPicPr>
          <xdr:blipFill>
            <a:blip xmlns:r="http://schemas.openxmlformats.org/officeDocument/2006/relationships" r:embed="rId51"/>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20"/>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21"/>
                </a:ext>
              </a:extLst>
            </xdr:cNvPicPr>
          </xdr:nvPicPr>
          <xdr:blipFill>
            <a:blip xmlns:r="http://schemas.openxmlformats.org/officeDocument/2006/relationships" r:embed="rId4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22"/>
                </a:ext>
              </a:extLst>
            </xdr:cNvPicPr>
          </xdr:nvPicPr>
          <xdr:blipFill>
            <a:blip xmlns:r="http://schemas.openxmlformats.org/officeDocument/2006/relationships" r:embed="rId50"/>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23"/>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24"/>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25"/>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26"/>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27"/>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28"/>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29"/>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330"/>
                </a:ext>
              </a:extLst>
            </xdr:cNvPicPr>
          </xdr:nvPicPr>
          <xdr:blipFill>
            <a:blip xmlns:r="http://schemas.openxmlformats.org/officeDocument/2006/relationships" r:embed="rId52"/>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331"/>
                </a:ext>
              </a:extLst>
            </xdr:cNvPicPr>
          </xdr:nvPicPr>
          <xdr:blipFill>
            <a:blip xmlns:r="http://schemas.openxmlformats.org/officeDocument/2006/relationships" r:embed="rId52"/>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332"/>
                </a:ext>
              </a:extLst>
            </xdr:cNvPicPr>
          </xdr:nvPicPr>
          <xdr:blipFill>
            <a:blip xmlns:r="http://schemas.openxmlformats.org/officeDocument/2006/relationships" r:embed="rId52"/>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333"/>
                </a:ext>
              </a:extLst>
            </xdr:cNvPicPr>
          </xdr:nvPicPr>
          <xdr:blipFill>
            <a:blip xmlns:r="http://schemas.openxmlformats.org/officeDocument/2006/relationships" r:embed="rId52"/>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334"/>
                </a:ext>
              </a:extLst>
            </xdr:cNvPicPr>
          </xdr:nvPicPr>
          <xdr:blipFill>
            <a:blip xmlns:r="http://schemas.openxmlformats.org/officeDocument/2006/relationships" r:embed="rId52"/>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335"/>
                </a:ext>
              </a:extLst>
            </xdr:cNvPicPr>
          </xdr:nvPicPr>
          <xdr:blipFill>
            <a:blip xmlns:r="http://schemas.openxmlformats.org/officeDocument/2006/relationships" r:embed="rId52"/>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336"/>
                </a:ext>
              </a:extLst>
            </xdr:cNvPicPr>
          </xdr:nvPicPr>
          <xdr:blipFill>
            <a:blip xmlns:r="http://schemas.openxmlformats.org/officeDocument/2006/relationships" r:embed="rId52"/>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337"/>
                </a:ext>
              </a:extLst>
            </xdr:cNvPicPr>
          </xdr:nvPicPr>
          <xdr:blipFill>
            <a:blip xmlns:r="http://schemas.openxmlformats.org/officeDocument/2006/relationships" r:embed="rId52"/>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338"/>
                </a:ext>
              </a:extLst>
            </xdr:cNvPicPr>
          </xdr:nvPicPr>
          <xdr:blipFill>
            <a:blip xmlns:r="http://schemas.openxmlformats.org/officeDocument/2006/relationships" r:embed="rId52"/>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339"/>
                </a:ext>
              </a:extLst>
            </xdr:cNvPicPr>
          </xdr:nvPicPr>
          <xdr:blipFill>
            <a:blip xmlns:r="http://schemas.openxmlformats.org/officeDocument/2006/relationships" r:embed="rId52"/>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P31"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96.6</v>
      </c>
      <c r="O3" s="176"/>
      <c r="P3" s="176"/>
      <c r="Q3" s="177"/>
      <c r="R3" s="1"/>
      <c r="S3" s="178" t="s">
        <v>8</v>
      </c>
      <c r="T3" s="179"/>
      <c r="U3" s="179"/>
      <c r="V3" s="179"/>
      <c r="W3" s="179"/>
      <c r="X3" s="179"/>
      <c r="Y3" s="179"/>
      <c r="Z3" s="179"/>
      <c r="AA3" s="179"/>
      <c r="AB3" s="179"/>
      <c r="AC3" s="179"/>
      <c r="AD3" s="179"/>
      <c r="AE3" s="179"/>
      <c r="AF3" s="179"/>
      <c r="AG3" s="179"/>
      <c r="AH3" s="180"/>
      <c r="AI3" s="1"/>
      <c r="AJ3" s="1"/>
      <c r="AK3" s="112" t="s">
        <v>259</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3</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129</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132</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103481</v>
      </c>
      <c r="G12" s="151"/>
      <c r="H12" s="150">
        <f>データ!X6</f>
        <v>92578</v>
      </c>
      <c r="I12" s="151"/>
      <c r="J12" s="150">
        <f>データ!Y6</f>
        <v>109976</v>
      </c>
      <c r="K12" s="151"/>
      <c r="L12" s="150">
        <f>データ!Z6</f>
        <v>116956</v>
      </c>
      <c r="M12" s="151"/>
      <c r="N12" s="152">
        <f>データ!AA6</f>
        <v>151019</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103481</v>
      </c>
      <c r="G16" s="146"/>
      <c r="H16" s="146">
        <f>データ!AR6</f>
        <v>92578</v>
      </c>
      <c r="I16" s="146"/>
      <c r="J16" s="146">
        <f>データ!AS6</f>
        <v>109976</v>
      </c>
      <c r="K16" s="146"/>
      <c r="L16" s="146">
        <f>データ!AT6</f>
        <v>116956</v>
      </c>
      <c r="M16" s="146"/>
      <c r="N16" s="138">
        <f>データ!AU6</f>
        <v>151019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2132391</v>
      </c>
      <c r="G19" s="136"/>
      <c r="H19" s="136"/>
      <c r="I19" s="136" t="str">
        <f>データ!AW6</f>
        <v>-</v>
      </c>
      <c r="J19" s="136"/>
      <c r="K19" s="136"/>
      <c r="L19" s="136">
        <f>データ!AX6</f>
        <v>2132391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261</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260</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（最大出力合計36,500kW）</v>
      </c>
      <c r="D123" s="5" t="str">
        <f>データ!EX9</f>
        <v>（最大出力合計36,500kW）</v>
      </c>
      <c r="E123" s="5" t="str">
        <f>データ!GW9</f>
        <v>（最大出力合計-kW）</v>
      </c>
      <c r="F123" s="5" t="str">
        <f>データ!IV9</f>
        <v>（最大出力合計-kW）</v>
      </c>
      <c r="G123" s="5" t="str">
        <f>データ!KU9</f>
        <v>（最大出力合計-kW）</v>
      </c>
    </row>
  </sheetData>
  <sheetProtection algorithmName="SHA-512" hashValue="qmOVDp0J8A5Hc1a87rEiqciJLfxXFrRTwC1aS/h7BkxcN6Hs+dO8v5wMVqSQhCxhala/OnvMXkE2LZa7REiU4A==" saltValue="Tkt+/3NgnahT2CJUY+y8U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2020</v>
      </c>
      <c r="C6" s="67" t="str">
        <f t="shared" ref="C6:AX6" si="6">C7</f>
        <v>130001</v>
      </c>
      <c r="D6" s="67" t="str">
        <f t="shared" si="6"/>
        <v>46</v>
      </c>
      <c r="E6" s="67" t="str">
        <f t="shared" si="6"/>
        <v>04</v>
      </c>
      <c r="F6" s="67" t="str">
        <f t="shared" si="6"/>
        <v>0</v>
      </c>
      <c r="G6" s="67" t="str">
        <f t="shared" si="6"/>
        <v>000</v>
      </c>
      <c r="H6" s="67" t="str">
        <f t="shared" si="6"/>
        <v>東京都</v>
      </c>
      <c r="I6" s="67" t="str">
        <f t="shared" si="6"/>
        <v>法適用</v>
      </c>
      <c r="J6" s="67" t="str">
        <f t="shared" si="6"/>
        <v>電気事業</v>
      </c>
      <c r="K6" s="67" t="str">
        <f t="shared" si="6"/>
        <v>自治体職員</v>
      </c>
      <c r="L6" s="68">
        <f t="shared" si="6"/>
        <v>96.6</v>
      </c>
      <c r="M6" s="69">
        <f t="shared" si="6"/>
        <v>3</v>
      </c>
      <c r="N6" s="69" t="str">
        <f t="shared" si="6"/>
        <v>-</v>
      </c>
      <c r="O6" s="69" t="str">
        <f t="shared" si="6"/>
        <v>-</v>
      </c>
      <c r="P6" s="69" t="str">
        <f t="shared" si="6"/>
        <v>-</v>
      </c>
      <c r="Q6" s="69" t="str">
        <f t="shared" si="6"/>
        <v>-</v>
      </c>
      <c r="R6" s="70" t="str">
        <f>R7</f>
        <v>令和３年３月31日　多摩川第一発電所、多摩川第三発電所、白丸発電所</v>
      </c>
      <c r="S6" s="71" t="str">
        <f t="shared" si="6"/>
        <v>-</v>
      </c>
      <c r="T6" s="67" t="str">
        <f t="shared" si="6"/>
        <v>無</v>
      </c>
      <c r="U6" s="71" t="str">
        <f t="shared" si="6"/>
        <v>株式会社F－Power</v>
      </c>
      <c r="V6" s="68" t="str">
        <f t="shared" si="6"/>
        <v>-</v>
      </c>
      <c r="W6" s="69">
        <f>W7</f>
        <v>103481</v>
      </c>
      <c r="X6" s="69">
        <f t="shared" si="6"/>
        <v>92578</v>
      </c>
      <c r="Y6" s="69">
        <f t="shared" si="6"/>
        <v>109976</v>
      </c>
      <c r="Z6" s="69">
        <f t="shared" si="6"/>
        <v>116956</v>
      </c>
      <c r="AA6" s="69">
        <f t="shared" si="6"/>
        <v>151019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103481</v>
      </c>
      <c r="AR6" s="69">
        <f t="shared" si="6"/>
        <v>92578</v>
      </c>
      <c r="AS6" s="69">
        <f t="shared" si="6"/>
        <v>109976</v>
      </c>
      <c r="AT6" s="69">
        <f t="shared" si="6"/>
        <v>116956</v>
      </c>
      <c r="AU6" s="69">
        <f t="shared" si="6"/>
        <v>151019</v>
      </c>
      <c r="AV6" s="69">
        <f t="shared" si="6"/>
        <v>2132391</v>
      </c>
      <c r="AW6" s="69" t="str">
        <f t="shared" si="6"/>
        <v>-</v>
      </c>
      <c r="AX6" s="69">
        <f t="shared" si="6"/>
        <v>2132391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v>96.6</v>
      </c>
      <c r="M7" s="79">
        <v>3</v>
      </c>
      <c r="N7" s="79" t="s">
        <v>129</v>
      </c>
      <c r="O7" s="80" t="s">
        <v>129</v>
      </c>
      <c r="P7" s="80" t="s">
        <v>129</v>
      </c>
      <c r="Q7" s="80" t="s">
        <v>129</v>
      </c>
      <c r="R7" s="81" t="s">
        <v>130</v>
      </c>
      <c r="S7" s="81" t="s">
        <v>129</v>
      </c>
      <c r="T7" s="82" t="s">
        <v>131</v>
      </c>
      <c r="U7" s="81" t="s">
        <v>132</v>
      </c>
      <c r="V7" s="78" t="s">
        <v>129</v>
      </c>
      <c r="W7" s="80">
        <v>103481</v>
      </c>
      <c r="X7" s="80">
        <v>92578</v>
      </c>
      <c r="Y7" s="80">
        <v>109976</v>
      </c>
      <c r="Z7" s="80">
        <v>116956</v>
      </c>
      <c r="AA7" s="80">
        <v>151019</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103481</v>
      </c>
      <c r="AR7" s="80">
        <v>92578</v>
      </c>
      <c r="AS7" s="80">
        <v>109976</v>
      </c>
      <c r="AT7" s="80">
        <v>116956</v>
      </c>
      <c r="AU7" s="80">
        <v>151019</v>
      </c>
      <c r="AV7" s="80">
        <v>2132391</v>
      </c>
      <c r="AW7" s="80" t="s">
        <v>129</v>
      </c>
      <c r="AX7" s="80">
        <v>2132391</v>
      </c>
      <c r="AY7" s="83">
        <v>185.4</v>
      </c>
      <c r="AZ7" s="83">
        <v>154.4</v>
      </c>
      <c r="BA7" s="83">
        <v>176.7</v>
      </c>
      <c r="BB7" s="83">
        <v>183.6</v>
      </c>
      <c r="BC7" s="83">
        <v>172.2</v>
      </c>
      <c r="BD7" s="83">
        <v>135.9</v>
      </c>
      <c r="BE7" s="83">
        <v>130.5</v>
      </c>
      <c r="BF7" s="83">
        <v>129.9</v>
      </c>
      <c r="BG7" s="83">
        <v>130.19999999999999</v>
      </c>
      <c r="BH7" s="83">
        <v>134.6</v>
      </c>
      <c r="BI7" s="83">
        <v>100</v>
      </c>
      <c r="BJ7" s="83">
        <v>180.9</v>
      </c>
      <c r="BK7" s="83">
        <v>151.5</v>
      </c>
      <c r="BL7" s="83">
        <v>173.7</v>
      </c>
      <c r="BM7" s="83">
        <v>180.6</v>
      </c>
      <c r="BN7" s="83">
        <v>170</v>
      </c>
      <c r="BO7" s="83">
        <v>136.30000000000001</v>
      </c>
      <c r="BP7" s="83">
        <v>130.69999999999999</v>
      </c>
      <c r="BQ7" s="83">
        <v>128.9</v>
      </c>
      <c r="BR7" s="83">
        <v>129.30000000000001</v>
      </c>
      <c r="BS7" s="83">
        <v>133.80000000000001</v>
      </c>
      <c r="BT7" s="83">
        <v>100</v>
      </c>
      <c r="BU7" s="83">
        <v>1568.6</v>
      </c>
      <c r="BV7" s="83">
        <v>1551.9</v>
      </c>
      <c r="BW7" s="83">
        <v>2182.6999999999998</v>
      </c>
      <c r="BX7" s="83">
        <v>2760.5</v>
      </c>
      <c r="BY7" s="83">
        <v>3359.8</v>
      </c>
      <c r="BZ7" s="83">
        <v>688</v>
      </c>
      <c r="CA7" s="83">
        <v>707.7</v>
      </c>
      <c r="CB7" s="83">
        <v>749.1</v>
      </c>
      <c r="CC7" s="83">
        <v>763.6</v>
      </c>
      <c r="CD7" s="83">
        <v>666.3</v>
      </c>
      <c r="CE7" s="83">
        <v>100</v>
      </c>
      <c r="CF7" s="83">
        <v>8454.7000000000007</v>
      </c>
      <c r="CG7" s="83">
        <v>10146.799999999999</v>
      </c>
      <c r="CH7" s="83">
        <v>7982.4</v>
      </c>
      <c r="CI7" s="83">
        <v>7679.9</v>
      </c>
      <c r="CJ7" s="83">
        <v>8205.7000000000007</v>
      </c>
      <c r="CK7" s="83">
        <v>8260</v>
      </c>
      <c r="CL7" s="83">
        <v>8600.1</v>
      </c>
      <c r="CM7" s="83">
        <v>9078.5</v>
      </c>
      <c r="CN7" s="83">
        <v>9106</v>
      </c>
      <c r="CO7" s="83">
        <v>9268.1</v>
      </c>
      <c r="CP7" s="80">
        <v>947281</v>
      </c>
      <c r="CQ7" s="80">
        <v>710050</v>
      </c>
      <c r="CR7" s="80">
        <v>875848</v>
      </c>
      <c r="CS7" s="80">
        <v>962210</v>
      </c>
      <c r="CT7" s="80">
        <v>1098504</v>
      </c>
      <c r="CU7" s="80">
        <v>1543942</v>
      </c>
      <c r="CV7" s="80">
        <v>1467681</v>
      </c>
      <c r="CW7" s="80">
        <v>1533303</v>
      </c>
      <c r="CX7" s="80">
        <v>1359753</v>
      </c>
      <c r="CY7" s="80">
        <v>1430009</v>
      </c>
      <c r="CZ7" s="80">
        <v>36500</v>
      </c>
      <c r="DA7" s="83">
        <v>32.4</v>
      </c>
      <c r="DB7" s="83">
        <v>29</v>
      </c>
      <c r="DC7" s="83">
        <v>34.4</v>
      </c>
      <c r="DD7" s="83">
        <v>36.5</v>
      </c>
      <c r="DE7" s="83">
        <v>47.2</v>
      </c>
      <c r="DF7" s="83">
        <v>36.200000000000003</v>
      </c>
      <c r="DG7" s="83">
        <v>36.5</v>
      </c>
      <c r="DH7" s="83">
        <v>35.299999999999997</v>
      </c>
      <c r="DI7" s="83">
        <v>35</v>
      </c>
      <c r="DJ7" s="83">
        <v>34.299999999999997</v>
      </c>
      <c r="DK7" s="83">
        <v>3.5</v>
      </c>
      <c r="DL7" s="83">
        <v>9.6</v>
      </c>
      <c r="DM7" s="83">
        <v>0.8</v>
      </c>
      <c r="DN7" s="83">
        <v>5.3</v>
      </c>
      <c r="DO7" s="83">
        <v>11.6</v>
      </c>
      <c r="DP7" s="83">
        <v>18.2</v>
      </c>
      <c r="DQ7" s="83">
        <v>20.9</v>
      </c>
      <c r="DR7" s="83">
        <v>21.1</v>
      </c>
      <c r="DS7" s="83">
        <v>19</v>
      </c>
      <c r="DT7" s="83">
        <v>20.6</v>
      </c>
      <c r="DU7" s="83">
        <v>0</v>
      </c>
      <c r="DV7" s="83">
        <v>0</v>
      </c>
      <c r="DW7" s="83">
        <v>0</v>
      </c>
      <c r="DX7" s="83">
        <v>0</v>
      </c>
      <c r="DY7" s="83">
        <v>0</v>
      </c>
      <c r="DZ7" s="83">
        <v>103.6</v>
      </c>
      <c r="EA7" s="83">
        <v>95.7</v>
      </c>
      <c r="EB7" s="83">
        <v>88.5</v>
      </c>
      <c r="EC7" s="83">
        <v>92.4</v>
      </c>
      <c r="ED7" s="83">
        <v>95.1</v>
      </c>
      <c r="EE7" s="83">
        <v>62.2</v>
      </c>
      <c r="EF7" s="83">
        <v>62</v>
      </c>
      <c r="EG7" s="83">
        <v>63.5</v>
      </c>
      <c r="EH7" s="83">
        <v>64.599999999999994</v>
      </c>
      <c r="EI7" s="83">
        <v>63.4</v>
      </c>
      <c r="EJ7" s="83">
        <v>60.3</v>
      </c>
      <c r="EK7" s="83">
        <v>60.2</v>
      </c>
      <c r="EL7" s="83">
        <v>61.2</v>
      </c>
      <c r="EM7" s="83">
        <v>61.9</v>
      </c>
      <c r="EN7" s="83">
        <v>62</v>
      </c>
      <c r="EO7" s="83">
        <v>0</v>
      </c>
      <c r="EP7" s="83">
        <v>0</v>
      </c>
      <c r="EQ7" s="83">
        <v>0</v>
      </c>
      <c r="ER7" s="83">
        <v>0</v>
      </c>
      <c r="ES7" s="83">
        <v>0</v>
      </c>
      <c r="ET7" s="83">
        <v>20.5</v>
      </c>
      <c r="EU7" s="83">
        <v>21.4</v>
      </c>
      <c r="EV7" s="83">
        <v>22.6</v>
      </c>
      <c r="EW7" s="83">
        <v>22.2</v>
      </c>
      <c r="EX7" s="83">
        <v>23</v>
      </c>
      <c r="EY7" s="80">
        <v>36500</v>
      </c>
      <c r="EZ7" s="83">
        <v>32.4</v>
      </c>
      <c r="FA7" s="83">
        <v>29</v>
      </c>
      <c r="FB7" s="83">
        <v>34.4</v>
      </c>
      <c r="FC7" s="83">
        <v>36.5</v>
      </c>
      <c r="FD7" s="83">
        <v>47.2</v>
      </c>
      <c r="FE7" s="83">
        <v>37.299999999999997</v>
      </c>
      <c r="FF7" s="83">
        <v>38</v>
      </c>
      <c r="FG7" s="83">
        <v>36.5</v>
      </c>
      <c r="FH7" s="83">
        <v>36.6</v>
      </c>
      <c r="FI7" s="83">
        <v>35.799999999999997</v>
      </c>
      <c r="FJ7" s="83">
        <v>3.5</v>
      </c>
      <c r="FK7" s="83">
        <v>9.6</v>
      </c>
      <c r="FL7" s="83">
        <v>0.8</v>
      </c>
      <c r="FM7" s="83">
        <v>5.3</v>
      </c>
      <c r="FN7" s="83">
        <v>11.6</v>
      </c>
      <c r="FO7" s="83">
        <v>19.3</v>
      </c>
      <c r="FP7" s="83">
        <v>20.6</v>
      </c>
      <c r="FQ7" s="83">
        <v>21.6</v>
      </c>
      <c r="FR7" s="83">
        <v>20</v>
      </c>
      <c r="FS7" s="83">
        <v>22.1</v>
      </c>
      <c r="FT7" s="83">
        <v>0</v>
      </c>
      <c r="FU7" s="83">
        <v>0</v>
      </c>
      <c r="FV7" s="83">
        <v>0</v>
      </c>
      <c r="FW7" s="83">
        <v>0</v>
      </c>
      <c r="FX7" s="83">
        <v>0</v>
      </c>
      <c r="FY7" s="83">
        <v>83.3</v>
      </c>
      <c r="FZ7" s="83">
        <v>73.2</v>
      </c>
      <c r="GA7" s="83">
        <v>71.400000000000006</v>
      </c>
      <c r="GB7" s="83">
        <v>82</v>
      </c>
      <c r="GC7" s="83">
        <v>87.3</v>
      </c>
      <c r="GD7" s="83">
        <v>62.2</v>
      </c>
      <c r="GE7" s="83">
        <v>62</v>
      </c>
      <c r="GF7" s="83">
        <v>63.5</v>
      </c>
      <c r="GG7" s="83">
        <v>64.599999999999994</v>
      </c>
      <c r="GH7" s="83">
        <v>63.4</v>
      </c>
      <c r="GI7" s="83">
        <v>62.1</v>
      </c>
      <c r="GJ7" s="83">
        <v>62.6</v>
      </c>
      <c r="GK7" s="83">
        <v>63.4</v>
      </c>
      <c r="GL7" s="83">
        <v>63.8</v>
      </c>
      <c r="GM7" s="83">
        <v>63.6</v>
      </c>
      <c r="GN7" s="83">
        <v>0</v>
      </c>
      <c r="GO7" s="83">
        <v>0</v>
      </c>
      <c r="GP7" s="83">
        <v>0</v>
      </c>
      <c r="GQ7" s="83">
        <v>0</v>
      </c>
      <c r="GR7" s="83">
        <v>0</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t="s">
        <v>129</v>
      </c>
      <c r="KW7" s="83" t="s">
        <v>129</v>
      </c>
      <c r="KX7" s="83" t="s">
        <v>129</v>
      </c>
      <c r="KY7" s="83" t="s">
        <v>129</v>
      </c>
      <c r="KZ7" s="83" t="s">
        <v>129</v>
      </c>
      <c r="LA7" s="83" t="s">
        <v>129</v>
      </c>
      <c r="LB7" s="83">
        <v>15.3</v>
      </c>
      <c r="LC7" s="83">
        <v>15.4</v>
      </c>
      <c r="LD7" s="83">
        <v>15.1</v>
      </c>
      <c r="LE7" s="83">
        <v>15.5</v>
      </c>
      <c r="LF7" s="83">
        <v>15.2</v>
      </c>
      <c r="LG7" s="83" t="s">
        <v>129</v>
      </c>
      <c r="LH7" s="83" t="s">
        <v>129</v>
      </c>
      <c r="LI7" s="83" t="s">
        <v>129</v>
      </c>
      <c r="LJ7" s="83" t="s">
        <v>129</v>
      </c>
      <c r="LK7" s="83" t="s">
        <v>129</v>
      </c>
      <c r="LL7" s="83">
        <v>2.4</v>
      </c>
      <c r="LM7" s="83">
        <v>4.0999999999999996</v>
      </c>
      <c r="LN7" s="83">
        <v>2.2000000000000002</v>
      </c>
      <c r="LO7" s="83">
        <v>2.4</v>
      </c>
      <c r="LP7" s="83">
        <v>3.7</v>
      </c>
      <c r="LQ7" s="83" t="s">
        <v>129</v>
      </c>
      <c r="LR7" s="83" t="s">
        <v>129</v>
      </c>
      <c r="LS7" s="83" t="s">
        <v>129</v>
      </c>
      <c r="LT7" s="83" t="s">
        <v>129</v>
      </c>
      <c r="LU7" s="83" t="s">
        <v>129</v>
      </c>
      <c r="LV7" s="83">
        <v>494.6</v>
      </c>
      <c r="LW7" s="83">
        <v>469.5</v>
      </c>
      <c r="LX7" s="83">
        <v>391.3</v>
      </c>
      <c r="LY7" s="83">
        <v>270.5</v>
      </c>
      <c r="LZ7" s="83">
        <v>252.2</v>
      </c>
      <c r="MA7" s="83" t="s">
        <v>129</v>
      </c>
      <c r="MB7" s="83" t="s">
        <v>129</v>
      </c>
      <c r="MC7" s="83" t="s">
        <v>129</v>
      </c>
      <c r="MD7" s="83" t="s">
        <v>129</v>
      </c>
      <c r="ME7" s="83" t="s">
        <v>129</v>
      </c>
      <c r="MF7" s="83">
        <v>11.5</v>
      </c>
      <c r="MG7" s="83">
        <v>16.100000000000001</v>
      </c>
      <c r="MH7" s="83">
        <v>22.3</v>
      </c>
      <c r="MI7" s="83">
        <v>27.3</v>
      </c>
      <c r="MJ7" s="83">
        <v>32.5</v>
      </c>
      <c r="MK7" s="83" t="s">
        <v>129</v>
      </c>
      <c r="ML7" s="83" t="s">
        <v>129</v>
      </c>
      <c r="MM7" s="83" t="s">
        <v>129</v>
      </c>
      <c r="MN7" s="83" t="s">
        <v>129</v>
      </c>
      <c r="MO7" s="83" t="s">
        <v>129</v>
      </c>
      <c r="MP7" s="83">
        <v>100</v>
      </c>
      <c r="MQ7" s="83">
        <v>100</v>
      </c>
      <c r="MR7" s="83">
        <v>100</v>
      </c>
      <c r="MS7" s="83">
        <v>100</v>
      </c>
      <c r="MT7" s="83">
        <v>100</v>
      </c>
      <c r="MU7" s="83">
        <v>3</v>
      </c>
      <c r="MV7" s="83">
        <v>3</v>
      </c>
      <c r="MW7" s="83">
        <v>3</v>
      </c>
      <c r="MX7" s="83">
        <v>3</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f>IF(SUM($M$6,$MU$7:$MX$7)=0,FALSE,TRUE)</f>
        <v>1</v>
      </c>
      <c r="GE8" s="87" t="s">
        <v>133</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f>IF(SUM($O$7,$NC$7:$NF$7)=0,FALSE,TRUE)</f>
        <v>0</v>
      </c>
      <c r="KC8" s="87" t="s">
        <v>133</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f>IF(SUM($P$7,$NG$7:$NJ$7)=0,FALSE,TRUE)</f>
        <v>0</v>
      </c>
      <c r="MB8" s="87" t="s">
        <v>133</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（最大出力合計36,500kW）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（最大出力合計36,500kW）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185.4</v>
      </c>
      <c r="AZ11" s="95">
        <f>AZ7</f>
        <v>154.4</v>
      </c>
      <c r="BA11" s="95">
        <f>BA7</f>
        <v>176.7</v>
      </c>
      <c r="BB11" s="95">
        <f>BB7</f>
        <v>183.6</v>
      </c>
      <c r="BC11" s="95">
        <f>BC7</f>
        <v>172.2</v>
      </c>
      <c r="BD11" s="84"/>
      <c r="BE11" s="84"/>
      <c r="BF11" s="84"/>
      <c r="BG11" s="84"/>
      <c r="BH11" s="84"/>
      <c r="BI11" s="94" t="s">
        <v>141</v>
      </c>
      <c r="BJ11" s="95">
        <f>BJ7</f>
        <v>180.9</v>
      </c>
      <c r="BK11" s="95">
        <f>BK7</f>
        <v>151.5</v>
      </c>
      <c r="BL11" s="95">
        <f>BL7</f>
        <v>173.7</v>
      </c>
      <c r="BM11" s="95">
        <f>BM7</f>
        <v>180.6</v>
      </c>
      <c r="BN11" s="95">
        <f>BN7</f>
        <v>170</v>
      </c>
      <c r="BO11" s="84"/>
      <c r="BP11" s="84"/>
      <c r="BQ11" s="84"/>
      <c r="BR11" s="84"/>
      <c r="BS11" s="84"/>
      <c r="BT11" s="94" t="s">
        <v>141</v>
      </c>
      <c r="BU11" s="95">
        <f>BU7</f>
        <v>1568.6</v>
      </c>
      <c r="BV11" s="95">
        <f>BV7</f>
        <v>1551.9</v>
      </c>
      <c r="BW11" s="95">
        <f>BW7</f>
        <v>2182.6999999999998</v>
      </c>
      <c r="BX11" s="95">
        <f>BX7</f>
        <v>2760.5</v>
      </c>
      <c r="BY11" s="95">
        <f>BY7</f>
        <v>3359.8</v>
      </c>
      <c r="BZ11" s="84"/>
      <c r="CA11" s="84"/>
      <c r="CB11" s="84"/>
      <c r="CC11" s="84"/>
      <c r="CD11" s="84"/>
      <c r="CE11" s="94" t="s">
        <v>142</v>
      </c>
      <c r="CF11" s="95">
        <f>CF7</f>
        <v>8454.7000000000007</v>
      </c>
      <c r="CG11" s="95">
        <f>CG7</f>
        <v>10146.799999999999</v>
      </c>
      <c r="CH11" s="95">
        <f>CH7</f>
        <v>7982.4</v>
      </c>
      <c r="CI11" s="95">
        <f>CI7</f>
        <v>7679.9</v>
      </c>
      <c r="CJ11" s="95">
        <f>CJ7</f>
        <v>8205.7000000000007</v>
      </c>
      <c r="CK11" s="84"/>
      <c r="CL11" s="84"/>
      <c r="CM11" s="84"/>
      <c r="CN11" s="84"/>
      <c r="CO11" s="94" t="s">
        <v>141</v>
      </c>
      <c r="CP11" s="96">
        <f>CP7</f>
        <v>947281</v>
      </c>
      <c r="CQ11" s="96">
        <f>CQ7</f>
        <v>710050</v>
      </c>
      <c r="CR11" s="96">
        <f>CR7</f>
        <v>875848</v>
      </c>
      <c r="CS11" s="96">
        <f>CS7</f>
        <v>962210</v>
      </c>
      <c r="CT11" s="96">
        <f>CT7</f>
        <v>1098504</v>
      </c>
      <c r="CU11" s="84"/>
      <c r="CV11" s="84"/>
      <c r="CW11" s="84"/>
      <c r="CX11" s="84"/>
      <c r="CY11" s="84"/>
      <c r="CZ11" s="94" t="s">
        <v>141</v>
      </c>
      <c r="DA11" s="95">
        <f>DA7</f>
        <v>32.4</v>
      </c>
      <c r="DB11" s="95">
        <f>DB7</f>
        <v>29</v>
      </c>
      <c r="DC11" s="95">
        <f>DC7</f>
        <v>34.4</v>
      </c>
      <c r="DD11" s="95">
        <f>DD7</f>
        <v>36.5</v>
      </c>
      <c r="DE11" s="95">
        <f>DE7</f>
        <v>47.2</v>
      </c>
      <c r="DF11" s="84"/>
      <c r="DG11" s="84"/>
      <c r="DH11" s="84"/>
      <c r="DI11" s="84"/>
      <c r="DJ11" s="94" t="s">
        <v>141</v>
      </c>
      <c r="DK11" s="95">
        <f>DK7</f>
        <v>3.5</v>
      </c>
      <c r="DL11" s="95">
        <f>DL7</f>
        <v>9.6</v>
      </c>
      <c r="DM11" s="95">
        <f>DM7</f>
        <v>0.8</v>
      </c>
      <c r="DN11" s="95">
        <f>DN7</f>
        <v>5.3</v>
      </c>
      <c r="DO11" s="95">
        <f>DO7</f>
        <v>11.6</v>
      </c>
      <c r="DP11" s="84"/>
      <c r="DQ11" s="84"/>
      <c r="DR11" s="84"/>
      <c r="DS11" s="84"/>
      <c r="DT11" s="94" t="s">
        <v>141</v>
      </c>
      <c r="DU11" s="95">
        <f>DU7</f>
        <v>0</v>
      </c>
      <c r="DV11" s="95">
        <f>DV7</f>
        <v>0</v>
      </c>
      <c r="DW11" s="95">
        <f>DW7</f>
        <v>0</v>
      </c>
      <c r="DX11" s="95">
        <f>DX7</f>
        <v>0</v>
      </c>
      <c r="DY11" s="95">
        <f>DY7</f>
        <v>0</v>
      </c>
      <c r="DZ11" s="84"/>
      <c r="EA11" s="84"/>
      <c r="EB11" s="84"/>
      <c r="EC11" s="84"/>
      <c r="ED11" s="94" t="s">
        <v>141</v>
      </c>
      <c r="EE11" s="95">
        <f>EE7</f>
        <v>62.2</v>
      </c>
      <c r="EF11" s="95">
        <f>EF7</f>
        <v>62</v>
      </c>
      <c r="EG11" s="95">
        <f>EG7</f>
        <v>63.5</v>
      </c>
      <c r="EH11" s="95">
        <f>EH7</f>
        <v>64.599999999999994</v>
      </c>
      <c r="EI11" s="95">
        <f>EI7</f>
        <v>63.4</v>
      </c>
      <c r="EJ11" s="84"/>
      <c r="EK11" s="84"/>
      <c r="EL11" s="84"/>
      <c r="EM11" s="84"/>
      <c r="EN11" s="94" t="s">
        <v>141</v>
      </c>
      <c r="EO11" s="95">
        <f>EO7</f>
        <v>0</v>
      </c>
      <c r="EP11" s="95">
        <f>EP7</f>
        <v>0</v>
      </c>
      <c r="EQ11" s="95">
        <f>EQ7</f>
        <v>0</v>
      </c>
      <c r="ER11" s="95">
        <f>ER7</f>
        <v>0</v>
      </c>
      <c r="ES11" s="95">
        <f>ES7</f>
        <v>0</v>
      </c>
      <c r="ET11" s="84"/>
      <c r="EU11" s="84"/>
      <c r="EV11" s="84"/>
      <c r="EW11" s="84"/>
      <c r="EX11" s="84"/>
      <c r="EY11" s="94" t="s">
        <v>143</v>
      </c>
      <c r="EZ11" s="95">
        <f>EZ7</f>
        <v>32.4</v>
      </c>
      <c r="FA11" s="95">
        <f>FA7</f>
        <v>29</v>
      </c>
      <c r="FB11" s="95">
        <f>FB7</f>
        <v>34.4</v>
      </c>
      <c r="FC11" s="95">
        <f>FC7</f>
        <v>36.5</v>
      </c>
      <c r="FD11" s="95">
        <f>FD7</f>
        <v>47.2</v>
      </c>
      <c r="FE11" s="84"/>
      <c r="FF11" s="84"/>
      <c r="FG11" s="84"/>
      <c r="FH11" s="84"/>
      <c r="FI11" s="94" t="s">
        <v>141</v>
      </c>
      <c r="FJ11" s="95">
        <f>FJ7</f>
        <v>3.5</v>
      </c>
      <c r="FK11" s="95">
        <f>FK7</f>
        <v>9.6</v>
      </c>
      <c r="FL11" s="95">
        <f>FL7</f>
        <v>0.8</v>
      </c>
      <c r="FM11" s="95">
        <f>FM7</f>
        <v>5.3</v>
      </c>
      <c r="FN11" s="95">
        <f>FN7</f>
        <v>11.6</v>
      </c>
      <c r="FO11" s="84"/>
      <c r="FP11" s="84"/>
      <c r="FQ11" s="84"/>
      <c r="FR11" s="84"/>
      <c r="FS11" s="94" t="s">
        <v>141</v>
      </c>
      <c r="FT11" s="95">
        <f>FT7</f>
        <v>0</v>
      </c>
      <c r="FU11" s="95">
        <f>FU7</f>
        <v>0</v>
      </c>
      <c r="FV11" s="95">
        <f>FV7</f>
        <v>0</v>
      </c>
      <c r="FW11" s="95">
        <f>FW7</f>
        <v>0</v>
      </c>
      <c r="FX11" s="95">
        <f>FX7</f>
        <v>0</v>
      </c>
      <c r="FY11" s="84"/>
      <c r="FZ11" s="84"/>
      <c r="GA11" s="84"/>
      <c r="GB11" s="84"/>
      <c r="GC11" s="94" t="s">
        <v>141</v>
      </c>
      <c r="GD11" s="95">
        <f>GD7</f>
        <v>62.2</v>
      </c>
      <c r="GE11" s="95">
        <f>GE7</f>
        <v>62</v>
      </c>
      <c r="GF11" s="95">
        <f>GF7</f>
        <v>63.5</v>
      </c>
      <c r="GG11" s="95">
        <f>GG7</f>
        <v>64.599999999999994</v>
      </c>
      <c r="GH11" s="95">
        <f>GH7</f>
        <v>63.4</v>
      </c>
      <c r="GI11" s="84"/>
      <c r="GJ11" s="84"/>
      <c r="GK11" s="84"/>
      <c r="GL11" s="84"/>
      <c r="GM11" s="94" t="s">
        <v>141</v>
      </c>
      <c r="GN11" s="95">
        <f>GN7</f>
        <v>0</v>
      </c>
      <c r="GO11" s="95">
        <f>GO7</f>
        <v>0</v>
      </c>
      <c r="GP11" s="95">
        <f>GP7</f>
        <v>0</v>
      </c>
      <c r="GQ11" s="95">
        <f>GQ7</f>
        <v>0</v>
      </c>
      <c r="GR11" s="95">
        <f>GR7</f>
        <v>0</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135.9</v>
      </c>
      <c r="AZ12" s="95">
        <f>BE7</f>
        <v>130.5</v>
      </c>
      <c r="BA12" s="95">
        <f>BF7</f>
        <v>129.9</v>
      </c>
      <c r="BB12" s="95">
        <f>BG7</f>
        <v>130.19999999999999</v>
      </c>
      <c r="BC12" s="95">
        <f>BH7</f>
        <v>134.6</v>
      </c>
      <c r="BD12" s="84"/>
      <c r="BE12" s="84"/>
      <c r="BF12" s="84"/>
      <c r="BG12" s="84"/>
      <c r="BH12" s="84"/>
      <c r="BI12" s="94" t="s">
        <v>144</v>
      </c>
      <c r="BJ12" s="95">
        <f>BO7</f>
        <v>136.30000000000001</v>
      </c>
      <c r="BK12" s="95">
        <f>BP7</f>
        <v>130.69999999999999</v>
      </c>
      <c r="BL12" s="95">
        <f>BQ7</f>
        <v>128.9</v>
      </c>
      <c r="BM12" s="95">
        <f>BR7</f>
        <v>129.30000000000001</v>
      </c>
      <c r="BN12" s="95">
        <f>BS7</f>
        <v>133.80000000000001</v>
      </c>
      <c r="BO12" s="84"/>
      <c r="BP12" s="84"/>
      <c r="BQ12" s="84"/>
      <c r="BR12" s="84"/>
      <c r="BS12" s="84"/>
      <c r="BT12" s="94" t="s">
        <v>144</v>
      </c>
      <c r="BU12" s="95">
        <f>BZ7</f>
        <v>688</v>
      </c>
      <c r="BV12" s="95">
        <f>CA7</f>
        <v>707.7</v>
      </c>
      <c r="BW12" s="95">
        <f>CB7</f>
        <v>749.1</v>
      </c>
      <c r="BX12" s="95">
        <f>CC7</f>
        <v>763.6</v>
      </c>
      <c r="BY12" s="95">
        <f>CD7</f>
        <v>666.3</v>
      </c>
      <c r="BZ12" s="84"/>
      <c r="CA12" s="84"/>
      <c r="CB12" s="84"/>
      <c r="CC12" s="84"/>
      <c r="CD12" s="84"/>
      <c r="CE12" s="94" t="s">
        <v>144</v>
      </c>
      <c r="CF12" s="95">
        <f>CK7</f>
        <v>8260</v>
      </c>
      <c r="CG12" s="95">
        <f>CL7</f>
        <v>8600.1</v>
      </c>
      <c r="CH12" s="95">
        <f>CM7</f>
        <v>9078.5</v>
      </c>
      <c r="CI12" s="95">
        <f>CN7</f>
        <v>9106</v>
      </c>
      <c r="CJ12" s="95">
        <f>CO7</f>
        <v>9268.1</v>
      </c>
      <c r="CK12" s="84"/>
      <c r="CL12" s="84"/>
      <c r="CM12" s="84"/>
      <c r="CN12" s="84"/>
      <c r="CO12" s="94" t="s">
        <v>144</v>
      </c>
      <c r="CP12" s="96">
        <f>CU7</f>
        <v>1543942</v>
      </c>
      <c r="CQ12" s="96">
        <f>CV7</f>
        <v>1467681</v>
      </c>
      <c r="CR12" s="96">
        <f>CW7</f>
        <v>1533303</v>
      </c>
      <c r="CS12" s="96">
        <f>CX7</f>
        <v>1359753</v>
      </c>
      <c r="CT12" s="96">
        <f>CY7</f>
        <v>1430009</v>
      </c>
      <c r="CU12" s="84"/>
      <c r="CV12" s="84"/>
      <c r="CW12" s="84"/>
      <c r="CX12" s="84"/>
      <c r="CY12" s="84"/>
      <c r="CZ12" s="94" t="s">
        <v>144</v>
      </c>
      <c r="DA12" s="95">
        <f>DF7</f>
        <v>36.200000000000003</v>
      </c>
      <c r="DB12" s="95">
        <f>DG7</f>
        <v>36.5</v>
      </c>
      <c r="DC12" s="95">
        <f>DH7</f>
        <v>35.299999999999997</v>
      </c>
      <c r="DD12" s="95">
        <f>DI7</f>
        <v>35</v>
      </c>
      <c r="DE12" s="95">
        <f>DJ7</f>
        <v>34.299999999999997</v>
      </c>
      <c r="DF12" s="84"/>
      <c r="DG12" s="84"/>
      <c r="DH12" s="84"/>
      <c r="DI12" s="84"/>
      <c r="DJ12" s="94" t="s">
        <v>144</v>
      </c>
      <c r="DK12" s="95">
        <f>DP7</f>
        <v>18.2</v>
      </c>
      <c r="DL12" s="95">
        <f>DQ7</f>
        <v>20.9</v>
      </c>
      <c r="DM12" s="95">
        <f>DR7</f>
        <v>21.1</v>
      </c>
      <c r="DN12" s="95">
        <f>DS7</f>
        <v>19</v>
      </c>
      <c r="DO12" s="95">
        <f>DT7</f>
        <v>20.6</v>
      </c>
      <c r="DP12" s="84"/>
      <c r="DQ12" s="84"/>
      <c r="DR12" s="84"/>
      <c r="DS12" s="84"/>
      <c r="DT12" s="94" t="s">
        <v>144</v>
      </c>
      <c r="DU12" s="95">
        <f>DZ7</f>
        <v>103.6</v>
      </c>
      <c r="DV12" s="95">
        <f>EA7</f>
        <v>95.7</v>
      </c>
      <c r="DW12" s="95">
        <f>EB7</f>
        <v>88.5</v>
      </c>
      <c r="DX12" s="95">
        <f>EC7</f>
        <v>92.4</v>
      </c>
      <c r="DY12" s="95">
        <f>ED7</f>
        <v>95.1</v>
      </c>
      <c r="DZ12" s="84"/>
      <c r="EA12" s="84"/>
      <c r="EB12" s="84"/>
      <c r="EC12" s="84"/>
      <c r="ED12" s="94" t="s">
        <v>144</v>
      </c>
      <c r="EE12" s="95">
        <f>EJ7</f>
        <v>60.3</v>
      </c>
      <c r="EF12" s="95">
        <f>EK7</f>
        <v>60.2</v>
      </c>
      <c r="EG12" s="95">
        <f>EL7</f>
        <v>61.2</v>
      </c>
      <c r="EH12" s="95">
        <f>EM7</f>
        <v>61.9</v>
      </c>
      <c r="EI12" s="95">
        <f>EN7</f>
        <v>62</v>
      </c>
      <c r="EJ12" s="84"/>
      <c r="EK12" s="84"/>
      <c r="EL12" s="84"/>
      <c r="EM12" s="84"/>
      <c r="EN12" s="94" t="s">
        <v>144</v>
      </c>
      <c r="EO12" s="95">
        <f>ET7</f>
        <v>20.5</v>
      </c>
      <c r="EP12" s="95">
        <f>EU7</f>
        <v>21.4</v>
      </c>
      <c r="EQ12" s="95">
        <f>EV7</f>
        <v>22.6</v>
      </c>
      <c r="ER12" s="95">
        <f>EW7</f>
        <v>22.2</v>
      </c>
      <c r="ES12" s="95">
        <f>EX7</f>
        <v>23</v>
      </c>
      <c r="ET12" s="84"/>
      <c r="EU12" s="84"/>
      <c r="EV12" s="84"/>
      <c r="EW12" s="84"/>
      <c r="EX12" s="84"/>
      <c r="EY12" s="94" t="s">
        <v>144</v>
      </c>
      <c r="EZ12" s="95">
        <f>IF($EZ$8,FE7,"-")</f>
        <v>37.299999999999997</v>
      </c>
      <c r="FA12" s="95">
        <f>IF($EZ$8,FF7,"-")</f>
        <v>38</v>
      </c>
      <c r="FB12" s="95">
        <f>IF($EZ$8,FG7,"-")</f>
        <v>36.5</v>
      </c>
      <c r="FC12" s="95">
        <f>IF($EZ$8,FH7,"-")</f>
        <v>36.6</v>
      </c>
      <c r="FD12" s="95">
        <f>IF($EZ$8,FI7,"-")</f>
        <v>35.799999999999997</v>
      </c>
      <c r="FE12" s="84"/>
      <c r="FF12" s="84"/>
      <c r="FG12" s="84"/>
      <c r="FH12" s="84"/>
      <c r="FI12" s="94" t="s">
        <v>144</v>
      </c>
      <c r="FJ12" s="95">
        <f>IF($FJ$8,FO7,"-")</f>
        <v>19.3</v>
      </c>
      <c r="FK12" s="95">
        <f>IF($FJ$8,FP7,"-")</f>
        <v>20.6</v>
      </c>
      <c r="FL12" s="95">
        <f>IF($FJ$8,FQ7,"-")</f>
        <v>21.6</v>
      </c>
      <c r="FM12" s="95">
        <f>IF($FJ$8,FR7,"-")</f>
        <v>20</v>
      </c>
      <c r="FN12" s="95">
        <f>IF($FJ$8,FS7,"-")</f>
        <v>22.1</v>
      </c>
      <c r="FO12" s="84"/>
      <c r="FP12" s="84"/>
      <c r="FQ12" s="84"/>
      <c r="FR12" s="84"/>
      <c r="FS12" s="94" t="s">
        <v>144</v>
      </c>
      <c r="FT12" s="95">
        <f>IF($FT$8,FY7,"-")</f>
        <v>83.3</v>
      </c>
      <c r="FU12" s="95">
        <f>IF($FT$8,FZ7,"-")</f>
        <v>73.2</v>
      </c>
      <c r="FV12" s="95">
        <f>IF($FT$8,GA7,"-")</f>
        <v>71.400000000000006</v>
      </c>
      <c r="FW12" s="95">
        <f>IF($FT$8,GB7,"-")</f>
        <v>82</v>
      </c>
      <c r="FX12" s="95">
        <f>IF($FT$8,GC7,"-")</f>
        <v>87.3</v>
      </c>
      <c r="FY12" s="84"/>
      <c r="FZ12" s="84"/>
      <c r="GA12" s="84"/>
      <c r="GB12" s="84"/>
      <c r="GC12" s="94" t="s">
        <v>144</v>
      </c>
      <c r="GD12" s="95">
        <f>IF($GD$8,GI7,"-")</f>
        <v>62.1</v>
      </c>
      <c r="GE12" s="95">
        <f>IF($GD$8,GJ7,"-")</f>
        <v>62.6</v>
      </c>
      <c r="GF12" s="95">
        <f>IF($GD$8,GK7,"-")</f>
        <v>63.4</v>
      </c>
      <c r="GG12" s="95">
        <f>IF($GD$8,GL7,"-")</f>
        <v>63.8</v>
      </c>
      <c r="GH12" s="95">
        <f>IF($GD$8,GM7,"-")</f>
        <v>63.6</v>
      </c>
      <c r="GI12" s="84"/>
      <c r="GJ12" s="84"/>
      <c r="GK12" s="84"/>
      <c r="GL12" s="84"/>
      <c r="GM12" s="94" t="s">
        <v>144</v>
      </c>
      <c r="GN12" s="95">
        <f>IF($GN$8,GS7,"-")</f>
        <v>14.4</v>
      </c>
      <c r="GO12" s="95">
        <f>IF($GN$8,GT7,"-")</f>
        <v>15.3</v>
      </c>
      <c r="GP12" s="95">
        <f>IF($GN$8,GU7,"-")</f>
        <v>16.100000000000001</v>
      </c>
      <c r="GQ12" s="95">
        <f>IF($GN$8,GV7,"-")</f>
        <v>15.2</v>
      </c>
      <c r="GR12" s="95">
        <f>IF($GN$8,GW7,"-")</f>
        <v>17.7</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146</v>
      </c>
      <c r="C14" s="99"/>
      <c r="D14" s="100"/>
      <c r="E14" s="99"/>
      <c r="F14" s="206" t="s">
        <v>147</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185.4</v>
      </c>
      <c r="AZ17" s="106">
        <f t="shared" ref="AZ17:BC17" si="9">IF(AZ7="-",NA(),AZ7)</f>
        <v>154.4</v>
      </c>
      <c r="BA17" s="106">
        <f t="shared" si="9"/>
        <v>176.7</v>
      </c>
      <c r="BB17" s="106">
        <f t="shared" si="9"/>
        <v>183.6</v>
      </c>
      <c r="BC17" s="106">
        <f t="shared" si="9"/>
        <v>172.2</v>
      </c>
      <c r="BD17" s="100"/>
      <c r="BE17" s="100"/>
      <c r="BF17" s="100"/>
      <c r="BG17" s="100"/>
      <c r="BH17" s="100"/>
      <c r="BI17" s="105" t="s">
        <v>158</v>
      </c>
      <c r="BJ17" s="106">
        <f>IF(BJ7="-",NA(),BJ7)</f>
        <v>180.9</v>
      </c>
      <c r="BK17" s="106">
        <f t="shared" ref="BK17:BN17" si="10">IF(BK7="-",NA(),BK7)</f>
        <v>151.5</v>
      </c>
      <c r="BL17" s="106">
        <f t="shared" si="10"/>
        <v>173.7</v>
      </c>
      <c r="BM17" s="106">
        <f t="shared" si="10"/>
        <v>180.6</v>
      </c>
      <c r="BN17" s="106">
        <f t="shared" si="10"/>
        <v>170</v>
      </c>
      <c r="BO17" s="100"/>
      <c r="BP17" s="100"/>
      <c r="BQ17" s="100"/>
      <c r="BR17" s="100"/>
      <c r="BS17" s="100"/>
      <c r="BT17" s="105" t="s">
        <v>158</v>
      </c>
      <c r="BU17" s="106">
        <f>IF(BU7="-",NA(),BU7)</f>
        <v>1568.6</v>
      </c>
      <c r="BV17" s="106">
        <f t="shared" ref="BV17:BY17" si="11">IF(BV7="-",NA(),BV7)</f>
        <v>1551.9</v>
      </c>
      <c r="BW17" s="106">
        <f t="shared" si="11"/>
        <v>2182.6999999999998</v>
      </c>
      <c r="BX17" s="106">
        <f t="shared" si="11"/>
        <v>2760.5</v>
      </c>
      <c r="BY17" s="106">
        <f t="shared" si="11"/>
        <v>3359.8</v>
      </c>
      <c r="BZ17" s="100"/>
      <c r="CA17" s="100"/>
      <c r="CB17" s="100"/>
      <c r="CC17" s="100"/>
      <c r="CD17" s="100"/>
      <c r="CE17" s="105" t="s">
        <v>158</v>
      </c>
      <c r="CF17" s="106">
        <f>IF(CF7="-",NA(),CF7)</f>
        <v>8454.7000000000007</v>
      </c>
      <c r="CG17" s="106">
        <f t="shared" ref="CG17:CJ17" si="12">IF(CG7="-",NA(),CG7)</f>
        <v>10146.799999999999</v>
      </c>
      <c r="CH17" s="106">
        <f t="shared" si="12"/>
        <v>7982.4</v>
      </c>
      <c r="CI17" s="106">
        <f t="shared" si="12"/>
        <v>7679.9</v>
      </c>
      <c r="CJ17" s="106">
        <f t="shared" si="12"/>
        <v>8205.7000000000007</v>
      </c>
      <c r="CK17" s="100"/>
      <c r="CL17" s="100"/>
      <c r="CM17" s="100"/>
      <c r="CN17" s="100"/>
      <c r="CO17" s="105" t="s">
        <v>158</v>
      </c>
      <c r="CP17" s="107">
        <f>IF(CP7="-",NA(),CP7)</f>
        <v>947281</v>
      </c>
      <c r="CQ17" s="107">
        <f t="shared" ref="CQ17:CT17" si="13">IF(CQ7="-",NA(),CQ7)</f>
        <v>710050</v>
      </c>
      <c r="CR17" s="107">
        <f t="shared" si="13"/>
        <v>875848</v>
      </c>
      <c r="CS17" s="107">
        <f t="shared" si="13"/>
        <v>962210</v>
      </c>
      <c r="CT17" s="107">
        <f t="shared" si="13"/>
        <v>1098504</v>
      </c>
      <c r="CU17" s="100"/>
      <c r="CV17" s="100"/>
      <c r="CW17" s="100"/>
      <c r="CX17" s="100"/>
      <c r="CY17" s="100"/>
      <c r="CZ17" s="105" t="s">
        <v>158</v>
      </c>
      <c r="DA17" s="106">
        <f>IF(DA7="-",NA(),DA7)</f>
        <v>32.4</v>
      </c>
      <c r="DB17" s="106">
        <f t="shared" ref="DB17:DE17" si="14">IF(DB7="-",NA(),DB7)</f>
        <v>29</v>
      </c>
      <c r="DC17" s="106">
        <f t="shared" si="14"/>
        <v>34.4</v>
      </c>
      <c r="DD17" s="106">
        <f t="shared" si="14"/>
        <v>36.5</v>
      </c>
      <c r="DE17" s="106">
        <f t="shared" si="14"/>
        <v>47.2</v>
      </c>
      <c r="DF17" s="100"/>
      <c r="DG17" s="100"/>
      <c r="DH17" s="100"/>
      <c r="DI17" s="100"/>
      <c r="DJ17" s="105" t="s">
        <v>158</v>
      </c>
      <c r="DK17" s="106">
        <f>IF(DK7="-",NA(),DK7)</f>
        <v>3.5</v>
      </c>
      <c r="DL17" s="106">
        <f t="shared" ref="DL17:DO17" si="15">IF(DL7="-",NA(),DL7)</f>
        <v>9.6</v>
      </c>
      <c r="DM17" s="106">
        <f t="shared" si="15"/>
        <v>0.8</v>
      </c>
      <c r="DN17" s="106">
        <f t="shared" si="15"/>
        <v>5.3</v>
      </c>
      <c r="DO17" s="106">
        <f t="shared" si="15"/>
        <v>11.6</v>
      </c>
      <c r="DP17" s="100"/>
      <c r="DQ17" s="100"/>
      <c r="DR17" s="100"/>
      <c r="DS17" s="100"/>
      <c r="DT17" s="105" t="s">
        <v>158</v>
      </c>
      <c r="DU17" s="106">
        <f>IF(DU7="-",NA(),DU7)</f>
        <v>0</v>
      </c>
      <c r="DV17" s="106">
        <f t="shared" ref="DV17:DY17" si="16">IF(DV7="-",NA(),DV7)</f>
        <v>0</v>
      </c>
      <c r="DW17" s="106">
        <f t="shared" si="16"/>
        <v>0</v>
      </c>
      <c r="DX17" s="106">
        <f t="shared" si="16"/>
        <v>0</v>
      </c>
      <c r="DY17" s="106">
        <f t="shared" si="16"/>
        <v>0</v>
      </c>
      <c r="DZ17" s="100"/>
      <c r="EA17" s="100"/>
      <c r="EB17" s="100"/>
      <c r="EC17" s="100"/>
      <c r="ED17" s="105" t="s">
        <v>158</v>
      </c>
      <c r="EE17" s="106">
        <f>IF(EE7="-",NA(),EE7)</f>
        <v>62.2</v>
      </c>
      <c r="EF17" s="106">
        <f t="shared" ref="EF17:EI17" si="17">IF(EF7="-",NA(),EF7)</f>
        <v>62</v>
      </c>
      <c r="EG17" s="106">
        <f t="shared" si="17"/>
        <v>63.5</v>
      </c>
      <c r="EH17" s="106">
        <f t="shared" si="17"/>
        <v>64.599999999999994</v>
      </c>
      <c r="EI17" s="106">
        <f t="shared" si="17"/>
        <v>63.4</v>
      </c>
      <c r="EJ17" s="100"/>
      <c r="EK17" s="100"/>
      <c r="EL17" s="100"/>
      <c r="EM17" s="100"/>
      <c r="EN17" s="105" t="s">
        <v>158</v>
      </c>
      <c r="EO17" s="106">
        <f>IF(EO7="-",NA(),EO7)</f>
        <v>0</v>
      </c>
      <c r="EP17" s="106">
        <f t="shared" ref="EP17:ES17" si="18">IF(EP7="-",NA(),EP7)</f>
        <v>0</v>
      </c>
      <c r="EQ17" s="106">
        <f t="shared" si="18"/>
        <v>0</v>
      </c>
      <c r="ER17" s="106">
        <f t="shared" si="18"/>
        <v>0</v>
      </c>
      <c r="ES17" s="106">
        <f t="shared" si="18"/>
        <v>0</v>
      </c>
      <c r="ET17" s="100"/>
      <c r="EU17" s="100"/>
      <c r="EV17" s="100"/>
      <c r="EW17" s="100"/>
      <c r="EX17" s="100"/>
      <c r="EY17" s="105" t="s">
        <v>158</v>
      </c>
      <c r="EZ17" s="106">
        <f>IF(EZ7="-",NA(),EZ7)</f>
        <v>32.4</v>
      </c>
      <c r="FA17" s="106">
        <f t="shared" ref="FA17:FD17" si="19">IF(FA7="-",NA(),FA7)</f>
        <v>29</v>
      </c>
      <c r="FB17" s="106">
        <f t="shared" si="19"/>
        <v>34.4</v>
      </c>
      <c r="FC17" s="106">
        <f t="shared" si="19"/>
        <v>36.5</v>
      </c>
      <c r="FD17" s="106">
        <f t="shared" si="19"/>
        <v>47.2</v>
      </c>
      <c r="FE17" s="100"/>
      <c r="FF17" s="100"/>
      <c r="FG17" s="100"/>
      <c r="FH17" s="100"/>
      <c r="FI17" s="105" t="s">
        <v>158</v>
      </c>
      <c r="FJ17" s="106">
        <f>IF(FJ7="-",NA(),FJ7)</f>
        <v>3.5</v>
      </c>
      <c r="FK17" s="106">
        <f t="shared" ref="FK17:FN17" si="20">IF(FK7="-",NA(),FK7)</f>
        <v>9.6</v>
      </c>
      <c r="FL17" s="106">
        <f t="shared" si="20"/>
        <v>0.8</v>
      </c>
      <c r="FM17" s="106">
        <f t="shared" si="20"/>
        <v>5.3</v>
      </c>
      <c r="FN17" s="106">
        <f t="shared" si="20"/>
        <v>11.6</v>
      </c>
      <c r="FO17" s="100"/>
      <c r="FP17" s="100"/>
      <c r="FQ17" s="100"/>
      <c r="FR17" s="100"/>
      <c r="FS17" s="105" t="s">
        <v>158</v>
      </c>
      <c r="FT17" s="106">
        <f>IF(FT7="-",NA(),FT7)</f>
        <v>0</v>
      </c>
      <c r="FU17" s="106">
        <f t="shared" ref="FU17:FX17" si="21">IF(FU7="-",NA(),FU7)</f>
        <v>0</v>
      </c>
      <c r="FV17" s="106">
        <f t="shared" si="21"/>
        <v>0</v>
      </c>
      <c r="FW17" s="106">
        <f t="shared" si="21"/>
        <v>0</v>
      </c>
      <c r="FX17" s="106">
        <f t="shared" si="21"/>
        <v>0</v>
      </c>
      <c r="FY17" s="100"/>
      <c r="FZ17" s="100"/>
      <c r="GA17" s="100"/>
      <c r="GB17" s="100"/>
      <c r="GC17" s="105" t="s">
        <v>158</v>
      </c>
      <c r="GD17" s="106">
        <f>IF(GD7="-",NA(),GD7)</f>
        <v>62.2</v>
      </c>
      <c r="GE17" s="106">
        <f t="shared" ref="GE17:GH17" si="22">IF(GE7="-",NA(),GE7)</f>
        <v>62</v>
      </c>
      <c r="GF17" s="106">
        <f t="shared" si="22"/>
        <v>63.5</v>
      </c>
      <c r="GG17" s="106">
        <f t="shared" si="22"/>
        <v>64.599999999999994</v>
      </c>
      <c r="GH17" s="106">
        <f t="shared" si="22"/>
        <v>63.4</v>
      </c>
      <c r="GI17" s="100"/>
      <c r="GJ17" s="100"/>
      <c r="GK17" s="100"/>
      <c r="GL17" s="100"/>
      <c r="GM17" s="105" t="s">
        <v>158</v>
      </c>
      <c r="GN17" s="106">
        <f>IF(GN7="-",NA(),GN7)</f>
        <v>0</v>
      </c>
      <c r="GO17" s="106">
        <f t="shared" ref="GO17:GR17" si="23">IF(GO7="-",NA(),GO7)</f>
        <v>0</v>
      </c>
      <c r="GP17" s="106">
        <f t="shared" si="23"/>
        <v>0</v>
      </c>
      <c r="GQ17" s="106">
        <f t="shared" si="23"/>
        <v>0</v>
      </c>
      <c r="GR17" s="106">
        <f t="shared" si="23"/>
        <v>0</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160</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160</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160</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160</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160</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160</v>
      </c>
      <c r="DK18" s="106">
        <f>IF(DP7="-",NA(),DP7)</f>
        <v>18.2</v>
      </c>
      <c r="DL18" s="106">
        <f t="shared" ref="DL18:DO18" si="45">IF(DQ7="-",NA(),DQ7)</f>
        <v>20.9</v>
      </c>
      <c r="DM18" s="106">
        <f t="shared" si="45"/>
        <v>21.1</v>
      </c>
      <c r="DN18" s="106">
        <f t="shared" si="45"/>
        <v>19</v>
      </c>
      <c r="DO18" s="106">
        <f t="shared" si="45"/>
        <v>20.6</v>
      </c>
      <c r="DP18" s="100"/>
      <c r="DQ18" s="100"/>
      <c r="DR18" s="100"/>
      <c r="DS18" s="100"/>
      <c r="DT18" s="105" t="s">
        <v>160</v>
      </c>
      <c r="DU18" s="106">
        <f>IF(DZ7="-",NA(),DZ7)</f>
        <v>103.6</v>
      </c>
      <c r="DV18" s="106">
        <f t="shared" ref="DV18:DY18" si="46">IF(EA7="-",NA(),EA7)</f>
        <v>95.7</v>
      </c>
      <c r="DW18" s="106">
        <f t="shared" si="46"/>
        <v>88.5</v>
      </c>
      <c r="DX18" s="106">
        <f t="shared" si="46"/>
        <v>92.4</v>
      </c>
      <c r="DY18" s="106">
        <f t="shared" si="46"/>
        <v>95.1</v>
      </c>
      <c r="DZ18" s="100"/>
      <c r="EA18" s="100"/>
      <c r="EB18" s="100"/>
      <c r="EC18" s="100"/>
      <c r="ED18" s="105" t="s">
        <v>160</v>
      </c>
      <c r="EE18" s="106">
        <f>IF(EJ7="-",NA(),EJ7)</f>
        <v>60.3</v>
      </c>
      <c r="EF18" s="106">
        <f t="shared" ref="EF18:EI18" si="47">IF(EK7="-",NA(),EK7)</f>
        <v>60.2</v>
      </c>
      <c r="EG18" s="106">
        <f t="shared" si="47"/>
        <v>61.2</v>
      </c>
      <c r="EH18" s="106">
        <f t="shared" si="47"/>
        <v>61.9</v>
      </c>
      <c r="EI18" s="106">
        <f t="shared" si="47"/>
        <v>62</v>
      </c>
      <c r="EJ18" s="100"/>
      <c r="EK18" s="100"/>
      <c r="EL18" s="100"/>
      <c r="EM18" s="100"/>
      <c r="EN18" s="105" t="s">
        <v>160</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160</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160</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160</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160</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160</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160</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162</v>
      </c>
      <c r="C20" s="196"/>
      <c r="D20" s="100"/>
    </row>
    <row r="21" spans="1:374" x14ac:dyDescent="0.15">
      <c r="A21" s="97">
        <f t="shared" si="7"/>
        <v>7</v>
      </c>
      <c r="B21" s="196" t="s">
        <v>163</v>
      </c>
      <c r="C21" s="196"/>
      <c r="D21" s="100"/>
    </row>
    <row r="22" spans="1:374" x14ac:dyDescent="0.15">
      <c r="A22" s="97">
        <f t="shared" si="7"/>
        <v>8</v>
      </c>
      <c r="B22" s="196" t="s">
        <v>164</v>
      </c>
      <c r="C22" s="196"/>
      <c r="D22" s="100"/>
      <c r="E22" s="197" t="s">
        <v>165</v>
      </c>
      <c r="F22" s="198"/>
      <c r="G22" s="198"/>
      <c r="H22" s="198"/>
      <c r="I22" s="199"/>
    </row>
    <row r="23" spans="1:374" x14ac:dyDescent="0.15">
      <c r="A23" s="97">
        <f t="shared" si="7"/>
        <v>9</v>
      </c>
      <c r="B23" s="196" t="s">
        <v>166</v>
      </c>
      <c r="C23" s="196"/>
      <c r="D23" s="100"/>
      <c r="E23" s="200"/>
      <c r="F23" s="201"/>
      <c r="G23" s="201"/>
      <c r="H23" s="201"/>
      <c r="I23" s="202"/>
    </row>
    <row r="24" spans="1:374" x14ac:dyDescent="0.15">
      <c r="A24" s="97">
        <f t="shared" si="7"/>
        <v>10</v>
      </c>
      <c r="B24" s="196" t="s">
        <v>167</v>
      </c>
      <c r="C24" s="196"/>
      <c r="D24" s="100"/>
      <c r="E24" s="200"/>
      <c r="F24" s="201"/>
      <c r="G24" s="201"/>
      <c r="H24" s="201"/>
      <c r="I24" s="202"/>
    </row>
    <row r="25" spans="1:374" x14ac:dyDescent="0.15">
      <c r="A25" s="97">
        <f t="shared" si="7"/>
        <v>11</v>
      </c>
      <c r="B25" s="196" t="s">
        <v>168</v>
      </c>
      <c r="C25" s="196"/>
      <c r="D25" s="100"/>
      <c r="E25" s="200"/>
      <c r="F25" s="201"/>
      <c r="G25" s="201"/>
      <c r="H25" s="201"/>
      <c r="I25" s="202"/>
    </row>
    <row r="26" spans="1:374" x14ac:dyDescent="0.15">
      <c r="A26" s="97">
        <f t="shared" si="7"/>
        <v>12</v>
      </c>
      <c r="B26" s="196" t="s">
        <v>169</v>
      </c>
      <c r="C26" s="196"/>
      <c r="D26" s="100"/>
      <c r="E26" s="200"/>
      <c r="F26" s="201"/>
      <c r="G26" s="201"/>
      <c r="H26" s="201"/>
      <c r="I26" s="202"/>
    </row>
    <row r="27" spans="1:374" x14ac:dyDescent="0.15">
      <c r="A27" s="97">
        <f t="shared" si="7"/>
        <v>13</v>
      </c>
      <c r="B27" s="196" t="s">
        <v>170</v>
      </c>
      <c r="C27" s="196"/>
      <c r="D27" s="100"/>
      <c r="E27" s="200"/>
      <c r="F27" s="201"/>
      <c r="G27" s="201"/>
      <c r="H27" s="201"/>
      <c r="I27" s="202"/>
    </row>
    <row r="28" spans="1:374" x14ac:dyDescent="0.15">
      <c r="A28" s="97">
        <f t="shared" si="7"/>
        <v>14</v>
      </c>
      <c r="B28" s="196" t="s">
        <v>171</v>
      </c>
      <c r="C28" s="196"/>
      <c r="D28" s="100"/>
      <c r="E28" s="200"/>
      <c r="F28" s="201"/>
      <c r="G28" s="201"/>
      <c r="H28" s="201"/>
      <c r="I28" s="202"/>
    </row>
    <row r="29" spans="1:374" x14ac:dyDescent="0.15">
      <c r="A29" s="97">
        <f t="shared" si="7"/>
        <v>15</v>
      </c>
      <c r="B29" s="196" t="s">
        <v>172</v>
      </c>
      <c r="C29" s="196"/>
      <c r="D29" s="100"/>
      <c r="E29" s="200"/>
      <c r="F29" s="201"/>
      <c r="G29" s="201"/>
      <c r="H29" s="201"/>
      <c r="I29" s="202"/>
    </row>
    <row r="30" spans="1:374" x14ac:dyDescent="0.15">
      <c r="A30" s="97">
        <f t="shared" si="7"/>
        <v>16</v>
      </c>
      <c r="B30" s="196" t="s">
        <v>173</v>
      </c>
      <c r="C30" s="196"/>
      <c r="D30" s="100"/>
      <c r="E30" s="200"/>
      <c r="F30" s="201"/>
      <c r="G30" s="201"/>
      <c r="H30" s="201"/>
      <c r="I30" s="202"/>
    </row>
    <row r="31" spans="1:374" x14ac:dyDescent="0.15">
      <c r="A31" s="97">
        <f t="shared" si="7"/>
        <v>17</v>
      </c>
      <c r="B31" s="196" t="s">
        <v>174</v>
      </c>
      <c r="C31" s="196"/>
      <c r="D31" s="100"/>
      <c r="E31" s="200"/>
      <c r="F31" s="201"/>
      <c r="G31" s="201"/>
      <c r="H31" s="201"/>
      <c r="I31" s="202"/>
    </row>
    <row r="32" spans="1:374" x14ac:dyDescent="0.15">
      <c r="A32" s="97">
        <f t="shared" si="7"/>
        <v>18</v>
      </c>
      <c r="B32" s="196" t="s">
        <v>175</v>
      </c>
      <c r="C32" s="196"/>
      <c r="D32" s="100"/>
      <c r="E32" s="200"/>
      <c r="F32" s="201"/>
      <c r="G32" s="201"/>
      <c r="H32" s="201"/>
      <c r="I32" s="202"/>
    </row>
    <row r="33" spans="1:9" x14ac:dyDescent="0.15">
      <c r="A33" s="97">
        <f t="shared" si="7"/>
        <v>19</v>
      </c>
      <c r="B33" s="196" t="s">
        <v>176</v>
      </c>
      <c r="C33" s="196"/>
      <c r="D33" s="100"/>
      <c r="E33" s="200"/>
      <c r="F33" s="201"/>
      <c r="G33" s="201"/>
      <c r="H33" s="201"/>
      <c r="I33" s="202"/>
    </row>
    <row r="34" spans="1:9" x14ac:dyDescent="0.15">
      <c r="A34" s="97">
        <f t="shared" si="7"/>
        <v>20</v>
      </c>
      <c r="B34" s="196" t="s">
        <v>177</v>
      </c>
      <c r="C34" s="196"/>
      <c r="D34" s="100"/>
      <c r="E34" s="200"/>
      <c r="F34" s="201"/>
      <c r="G34" s="201"/>
      <c r="H34" s="201"/>
      <c r="I34" s="202"/>
    </row>
    <row r="35" spans="1:9" ht="25.5" customHeight="1" x14ac:dyDescent="0.15">
      <c r="E35" s="203"/>
      <c r="F35" s="204"/>
      <c r="G35" s="204"/>
      <c r="H35" s="204"/>
      <c r="I35" s="205"/>
    </row>
    <row r="36" spans="1:9" x14ac:dyDescent="0.15">
      <c r="A36" t="s">
        <v>178</v>
      </c>
      <c r="B36" t="s">
        <v>179</v>
      </c>
    </row>
    <row r="37" spans="1:9" x14ac:dyDescent="0.15">
      <c r="A37" t="s">
        <v>180</v>
      </c>
      <c r="B37" t="s">
        <v>181</v>
      </c>
    </row>
    <row r="38" spans="1:9" x14ac:dyDescent="0.15">
      <c r="A38" t="s">
        <v>182</v>
      </c>
      <c r="B38" t="s">
        <v>183</v>
      </c>
    </row>
    <row r="39" spans="1:9" x14ac:dyDescent="0.15">
      <c r="A39" t="s">
        <v>184</v>
      </c>
      <c r="B39" t="s">
        <v>185</v>
      </c>
    </row>
    <row r="40" spans="1:9" x14ac:dyDescent="0.15">
      <c r="A40" t="s">
        <v>186</v>
      </c>
      <c r="B40" t="s">
        <v>187</v>
      </c>
    </row>
    <row r="41" spans="1:9" x14ac:dyDescent="0.15">
      <c r="A41" t="s">
        <v>188</v>
      </c>
      <c r="B41" t="s">
        <v>189</v>
      </c>
    </row>
    <row r="42" spans="1:9" x14ac:dyDescent="0.15">
      <c r="A42" t="s">
        <v>190</v>
      </c>
      <c r="B42" t="s">
        <v>191</v>
      </c>
    </row>
    <row r="43" spans="1:9" x14ac:dyDescent="0.15">
      <c r="A43" t="s">
        <v>192</v>
      </c>
      <c r="B43" t="s">
        <v>193</v>
      </c>
    </row>
    <row r="44" spans="1:9" x14ac:dyDescent="0.15">
      <c r="A44" t="s">
        <v>194</v>
      </c>
      <c r="B44" t="s">
        <v>195</v>
      </c>
    </row>
    <row r="45" spans="1:9" x14ac:dyDescent="0.15">
      <c r="A45" t="s">
        <v>196</v>
      </c>
      <c r="B45" t="s">
        <v>197</v>
      </c>
    </row>
    <row r="46" spans="1:9" x14ac:dyDescent="0.15">
      <c r="A46" t="s">
        <v>198</v>
      </c>
      <c r="B46" t="s">
        <v>199</v>
      </c>
    </row>
    <row r="47" spans="1:9" x14ac:dyDescent="0.15">
      <c r="A47" t="s">
        <v>200</v>
      </c>
      <c r="B47" t="s">
        <v>201</v>
      </c>
    </row>
    <row r="48" spans="1:9" x14ac:dyDescent="0.15">
      <c r="A48" t="s">
        <v>202</v>
      </c>
      <c r="B48" t="s">
        <v>203</v>
      </c>
    </row>
    <row r="49" spans="1:2" x14ac:dyDescent="0.15">
      <c r="A49" t="s">
        <v>204</v>
      </c>
      <c r="B49" t="s">
        <v>205</v>
      </c>
    </row>
    <row r="50" spans="1:2" x14ac:dyDescent="0.15">
      <c r="A50" t="s">
        <v>206</v>
      </c>
      <c r="B50" t="s">
        <v>207</v>
      </c>
    </row>
    <row r="51" spans="1:2" x14ac:dyDescent="0.15">
      <c r="A51" t="s">
        <v>208</v>
      </c>
      <c r="B51" t="s">
        <v>209</v>
      </c>
    </row>
    <row r="52" spans="1:2" x14ac:dyDescent="0.15">
      <c r="A52" t="s">
        <v>210</v>
      </c>
      <c r="B52" t="s">
        <v>211</v>
      </c>
    </row>
    <row r="53" spans="1:2" x14ac:dyDescent="0.15">
      <c r="A53" t="s">
        <v>212</v>
      </c>
      <c r="B53" t="s">
        <v>213</v>
      </c>
    </row>
    <row r="54" spans="1:2" x14ac:dyDescent="0.15">
      <c r="A54" t="s">
        <v>214</v>
      </c>
      <c r="B54" t="s">
        <v>215</v>
      </c>
    </row>
    <row r="55" spans="1:2" x14ac:dyDescent="0.15">
      <c r="A55" t="s">
        <v>216</v>
      </c>
      <c r="B55" t="s">
        <v>217</v>
      </c>
    </row>
    <row r="56" spans="1:2" x14ac:dyDescent="0.15">
      <c r="A56" t="s">
        <v>218</v>
      </c>
      <c r="B56" t="s">
        <v>219</v>
      </c>
    </row>
    <row r="57" spans="1:2" x14ac:dyDescent="0.15">
      <c r="A57" t="s">
        <v>220</v>
      </c>
      <c r="B57" t="s">
        <v>221</v>
      </c>
    </row>
    <row r="58" spans="1:2" x14ac:dyDescent="0.15">
      <c r="A58" t="s">
        <v>222</v>
      </c>
      <c r="B58" t="s">
        <v>223</v>
      </c>
    </row>
    <row r="59" spans="1:2" x14ac:dyDescent="0.15">
      <c r="A59" t="s">
        <v>224</v>
      </c>
      <c r="B59" t="s">
        <v>225</v>
      </c>
    </row>
    <row r="60" spans="1:2" x14ac:dyDescent="0.15">
      <c r="A60" t="s">
        <v>226</v>
      </c>
      <c r="B60" t="s">
        <v>227</v>
      </c>
    </row>
    <row r="61" spans="1:2" x14ac:dyDescent="0.15">
      <c r="A61" t="s">
        <v>228</v>
      </c>
      <c r="B61" t="s">
        <v>229</v>
      </c>
    </row>
    <row r="62" spans="1:2" x14ac:dyDescent="0.15">
      <c r="A62" t="s">
        <v>230</v>
      </c>
      <c r="B62" t="s">
        <v>231</v>
      </c>
    </row>
    <row r="63" spans="1:2" x14ac:dyDescent="0.15">
      <c r="A63" t="s">
        <v>232</v>
      </c>
      <c r="B63" t="s">
        <v>233</v>
      </c>
    </row>
    <row r="64" spans="1:2" x14ac:dyDescent="0.15">
      <c r="A64" t="s">
        <v>234</v>
      </c>
      <c r="B64" t="s">
        <v>235</v>
      </c>
    </row>
    <row r="65" spans="1:2" x14ac:dyDescent="0.15">
      <c r="A65" t="s">
        <v>236</v>
      </c>
      <c r="B65" t="s">
        <v>237</v>
      </c>
    </row>
    <row r="66" spans="1:2" x14ac:dyDescent="0.15">
      <c r="A66" t="s">
        <v>238</v>
      </c>
      <c r="B66" t="s">
        <v>239</v>
      </c>
    </row>
    <row r="67" spans="1:2" x14ac:dyDescent="0.15">
      <c r="A67" t="s">
        <v>240</v>
      </c>
      <c r="B67" t="s">
        <v>239</v>
      </c>
    </row>
    <row r="68" spans="1:2" x14ac:dyDescent="0.15">
      <c r="A68" t="s">
        <v>241</v>
      </c>
      <c r="B68" t="s">
        <v>239</v>
      </c>
    </row>
    <row r="69" spans="1:2" x14ac:dyDescent="0.15">
      <c r="A69" t="s">
        <v>242</v>
      </c>
      <c r="B69" t="s">
        <v>239</v>
      </c>
    </row>
    <row r="70" spans="1:2" x14ac:dyDescent="0.15">
      <c r="A70" t="s">
        <v>243</v>
      </c>
      <c r="B70" t="s">
        <v>239</v>
      </c>
    </row>
    <row r="71" spans="1:2" x14ac:dyDescent="0.15">
      <c r="A71" t="s">
        <v>244</v>
      </c>
      <c r="B71" t="s">
        <v>239</v>
      </c>
    </row>
    <row r="72" spans="1:2" x14ac:dyDescent="0.15">
      <c r="A72" t="s">
        <v>245</v>
      </c>
      <c r="B72" t="s">
        <v>239</v>
      </c>
    </row>
    <row r="73" spans="1:2" x14ac:dyDescent="0.15">
      <c r="A73" t="s">
        <v>246</v>
      </c>
      <c r="B73" t="s">
        <v>239</v>
      </c>
    </row>
    <row r="74" spans="1:2" x14ac:dyDescent="0.15">
      <c r="A74" t="s">
        <v>247</v>
      </c>
      <c r="B74" t="s">
        <v>239</v>
      </c>
    </row>
    <row r="75" spans="1:2" x14ac:dyDescent="0.15">
      <c r="A75" t="s">
        <v>248</v>
      </c>
      <c r="B75" t="s">
        <v>239</v>
      </c>
    </row>
    <row r="76" spans="1:2" x14ac:dyDescent="0.15">
      <c r="A76" t="s">
        <v>249</v>
      </c>
      <c r="B76" t="s">
        <v>239</v>
      </c>
    </row>
    <row r="77" spans="1:2" x14ac:dyDescent="0.15">
      <c r="A77" t="s">
        <v>250</v>
      </c>
      <c r="B77" t="s">
        <v>239</v>
      </c>
    </row>
    <row r="78" spans="1:2" x14ac:dyDescent="0.15">
      <c r="A78" t="s">
        <v>251</v>
      </c>
      <c r="B78" t="s">
        <v>239</v>
      </c>
    </row>
    <row r="79" spans="1:2" x14ac:dyDescent="0.15">
      <c r="A79" t="s">
        <v>252</v>
      </c>
      <c r="B79" t="s">
        <v>239</v>
      </c>
    </row>
    <row r="80" spans="1:2" x14ac:dyDescent="0.15">
      <c r="A80" t="s">
        <v>253</v>
      </c>
      <c r="B80" t="s">
        <v>239</v>
      </c>
    </row>
    <row r="81" spans="1:2" x14ac:dyDescent="0.15">
      <c r="A81" t="s">
        <v>254</v>
      </c>
      <c r="B81" t="s">
        <v>239</v>
      </c>
    </row>
    <row r="82" spans="1:2" x14ac:dyDescent="0.15">
      <c r="A82" t="s">
        <v>255</v>
      </c>
      <c r="B82" t="s">
        <v>239</v>
      </c>
    </row>
    <row r="83" spans="1:2" x14ac:dyDescent="0.15">
      <c r="A83" t="s">
        <v>256</v>
      </c>
      <c r="B83" t="s">
        <v>239</v>
      </c>
    </row>
    <row r="84" spans="1:2" x14ac:dyDescent="0.15">
      <c r="A84" t="s">
        <v>257</v>
      </c>
      <c r="B84" t="s">
        <v>239</v>
      </c>
    </row>
    <row r="85" spans="1:2" x14ac:dyDescent="0.15">
      <c r="A85" t="s">
        <v>258</v>
      </c>
      <c r="B85" t="s">
        <v>239</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2022-01-17T02:03:46Z</cp:lastPrinted>
  <dcterms:created xsi:type="dcterms:W3CDTF">2021-12-03T06:36:43Z</dcterms:created>
  <dcterms:modified xsi:type="dcterms:W3CDTF">2022-01-17T02:04:01Z</dcterms:modified>
  <cp:category/>
</cp:coreProperties>
</file>